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lanten HB Bouwtoelevering\Voorbeeld Exsion rapporten\"/>
    </mc:Choice>
  </mc:AlternateContent>
  <xr:revisionPtr revIDLastSave="0" documentId="10_ncr:100000_{22F978FC-AF43-4A3C-B1EC-BB178BFAD156}" xr6:coauthVersionLast="31" xr6:coauthVersionMax="31" xr10:uidLastSave="{00000000-0000-0000-0000-000000000000}"/>
  <bookViews>
    <workbookView xWindow="0" yWindow="0" windowWidth="28800" windowHeight="12240" xr2:uid="{6E71228D-47AA-4325-B8D1-7339C98D95D5}"/>
  </bookViews>
  <sheets>
    <sheet name="Leverancierstatistiek" sheetId="2" r:id="rId1"/>
    <sheet name="exsion" sheetId="1" r:id="rId2"/>
  </sheets>
  <definedNames>
    <definedName name="boekjaar">Leverancierstatistiek!$D$2</definedName>
    <definedName name="connectie">Leverancierstatistiek!$D$1</definedName>
    <definedName name="cumulatief">Leverancierstatistiek!$D$4</definedName>
    <definedName name="datumfilter">Leverancierstatistiek!$E$2</definedName>
    <definedName name="EXSION_DATA_DOSSIERTOESLAGEN" localSheetId="1">exsion!$C$4,exsion!$B$26:$B$78</definedName>
    <definedName name="leverancierfilter">Leverancierstatistiek!$D$5</definedName>
    <definedName name="maand">Leverancierstatistiek!$D$3</definedName>
    <definedName name="weekfilter">Leverancierstatistiek!$D$6</definedName>
  </definedNames>
  <calcPr calcId="179017"/>
  <pivotCaches>
    <pivotCache cacheId="28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8" i="1"/>
  <c r="B9" i="2"/>
  <c r="E2" i="2"/>
  <c r="B1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Hans Saris</author>
  </authors>
  <commentList>
    <comment ref="C5" authorId="0" shapeId="0" xr:uid="{A1ED520E-4C57-4804-8DB8-A1C4E69E43DD}">
      <text>
        <r>
          <rPr>
            <sz val="9"/>
            <color indexed="81"/>
            <rFont val="Tahoma"/>
            <family val="2"/>
          </rPr>
          <t>Dossiertoeslagen</t>
        </r>
      </text>
    </comment>
    <comment ref="D5" authorId="0" shapeId="0" xr:uid="{ACFB6428-7C9C-4731-B205-D8E335E66202}">
      <text>
        <r>
          <rPr>
            <sz val="9"/>
            <color indexed="81"/>
            <rFont val="Tahoma"/>
            <family val="2"/>
          </rPr>
          <t>Dossiergegevens</t>
        </r>
      </text>
    </comment>
    <comment ref="E5" authorId="0" shapeId="0" xr:uid="{730F3FCE-B891-4029-B54F-658171C17A8F}">
      <text>
        <r>
          <rPr>
            <sz val="9"/>
            <color indexed="81"/>
            <rFont val="Tahoma"/>
            <family val="2"/>
          </rPr>
          <t>Leverancier</t>
        </r>
      </text>
    </comment>
    <comment ref="F5" authorId="0" shapeId="0" xr:uid="{583C96F5-D5C9-4E60-824A-EF7C9E40DE4B}">
      <text>
        <r>
          <rPr>
            <sz val="9"/>
            <color indexed="81"/>
            <rFont val="Tahoma"/>
            <family val="2"/>
          </rPr>
          <t>Artikel</t>
        </r>
      </text>
    </comment>
    <comment ref="D6" authorId="0" shapeId="0" xr:uid="{AF053283-AAC1-408B-8A25-1AAE6E208344}">
      <text>
        <r>
          <rPr>
            <sz val="9"/>
            <color indexed="81"/>
            <rFont val="Tahoma"/>
            <family val="2"/>
          </rPr>
          <t>1=Inner
2=Outer
3=Inner top 1
4=Outer top 1
5=Not Exists</t>
        </r>
      </text>
    </comment>
    <comment ref="E6" authorId="0" shapeId="0" xr:uid="{84A9C280-5B5C-4CAB-9752-DFAF1F35510D}">
      <text>
        <r>
          <rPr>
            <sz val="9"/>
            <color indexed="81"/>
            <rFont val="Tahoma"/>
            <family val="2"/>
          </rPr>
          <t>1=Inner
2=Outer
3=Inner top 1
4=Outer top 1
5=Not Exists</t>
        </r>
      </text>
    </comment>
    <comment ref="F6" authorId="0" shapeId="0" xr:uid="{596EB99B-0402-4DE9-815A-FB38F3DC647E}">
      <text>
        <r>
          <rPr>
            <sz val="9"/>
            <color indexed="81"/>
            <rFont val="Tahoma"/>
            <family val="2"/>
          </rPr>
          <t>1=Inner
2=Outer
3=Inner top 1
4=Outer top 1
5=Not Exists</t>
        </r>
      </text>
    </comment>
    <comment ref="J6" authorId="0" shapeId="0" xr:uid="{19F90A00-0CA7-4352-8398-96A6572BF31B}">
      <text>
        <r>
          <rPr>
            <b/>
            <sz val="9"/>
            <color indexed="81"/>
            <rFont val="Tahoma"/>
            <family val="2"/>
          </rPr>
          <t xml:space="preserve">METHODE:
</t>
        </r>
        <r>
          <rPr>
            <sz val="9"/>
            <color indexed="81"/>
            <rFont val="Tahoma"/>
            <family val="2"/>
          </rPr>
          <t xml:space="preserve">SOM
MIN
MAX
GEM
ANT
Jaar
Kwartaal
Maand
Week
Dag
Periode
</t>
        </r>
      </text>
    </comment>
    <comment ref="F19" authorId="0" shapeId="0" xr:uid="{F9B87B42-AF54-4AC4-B50F-E2ED360C6D0B}">
      <text>
        <r>
          <rPr>
            <sz val="9"/>
            <color indexed="81"/>
            <rFont val="Tahoma"/>
            <family val="2"/>
          </rPr>
          <t>Exist(SKU
WHERE (
Artikelnr.=FIELD(Nr.))
)</t>
        </r>
      </text>
    </comment>
  </commentList>
</comments>
</file>

<file path=xl/sharedStrings.xml><?xml version="1.0" encoding="utf-8"?>
<sst xmlns="http://schemas.openxmlformats.org/spreadsheetml/2006/main" count="514" uniqueCount="102">
  <si>
    <t>DOSSIERTOESLAGEN</t>
  </si>
  <si>
    <t>11.0</t>
  </si>
  <si>
    <t>Connectie</t>
  </si>
  <si>
    <t>Tabel</t>
  </si>
  <si>
    <t>TABEL</t>
  </si>
  <si>
    <t>FILTER</t>
  </si>
  <si>
    <t>VERBERGEN</t>
  </si>
  <si>
    <t>SORTEREN</t>
  </si>
  <si>
    <t>METHODE</t>
  </si>
  <si>
    <t>EXPRESSIE</t>
  </si>
  <si>
    <t>Dossiernr.</t>
  </si>
  <si>
    <t>Toeslag</t>
  </si>
  <si>
    <t>Aantal</t>
  </si>
  <si>
    <t>Prijs</t>
  </si>
  <si>
    <t>Regel bedrag</t>
  </si>
  <si>
    <t>Leveranciernr.</t>
  </si>
  <si>
    <t>jaar</t>
  </si>
  <si>
    <t>maand</t>
  </si>
  <si>
    <t>Cumulatief</t>
  </si>
  <si>
    <t>Ja</t>
  </si>
  <si>
    <t>JOINTYPE</t>
  </si>
  <si>
    <t>Naam</t>
  </si>
  <si>
    <t>Artikelnr.</t>
  </si>
  <si>
    <t>Omschrijving</t>
  </si>
  <si>
    <t>Week</t>
  </si>
  <si>
    <t>Weekfilter</t>
  </si>
  <si>
    <t>1801..1852</t>
  </si>
  <si>
    <t>Leverancier</t>
  </si>
  <si>
    <t>1830</t>
  </si>
  <si>
    <t>1831</t>
  </si>
  <si>
    <t>1833</t>
  </si>
  <si>
    <t>1834</t>
  </si>
  <si>
    <t>D18-00001</t>
  </si>
  <si>
    <t>D18-00002</t>
  </si>
  <si>
    <t>D18-00003</t>
  </si>
  <si>
    <t>D18-00004</t>
  </si>
  <si>
    <t>D18-00006</t>
  </si>
  <si>
    <t>D18-00007</t>
  </si>
  <si>
    <t>D18-00008</t>
  </si>
  <si>
    <t>D18-00013</t>
  </si>
  <si>
    <t>D18-00014</t>
  </si>
  <si>
    <t>D18-00016</t>
  </si>
  <si>
    <t>D18-00017</t>
  </si>
  <si>
    <t>D18-00022</t>
  </si>
  <si>
    <t>D18-00023</t>
  </si>
  <si>
    <t>D18-00025</t>
  </si>
  <si>
    <t>D18-00009</t>
  </si>
  <si>
    <t>D18-00026</t>
  </si>
  <si>
    <t>D18-00027</t>
  </si>
  <si>
    <t>D18-00028</t>
  </si>
  <si>
    <t>D18-00029</t>
  </si>
  <si>
    <t>D18-00030</t>
  </si>
  <si>
    <t>D18-00031</t>
  </si>
  <si>
    <t>D18-00034</t>
  </si>
  <si>
    <t>D18-00032</t>
  </si>
  <si>
    <t>D18-00037</t>
  </si>
  <si>
    <t>D18-00038</t>
  </si>
  <si>
    <t>D18-00039</t>
  </si>
  <si>
    <t>D18-00036</t>
  </si>
  <si>
    <t>5002</t>
  </si>
  <si>
    <t>5013</t>
  </si>
  <si>
    <t>5004</t>
  </si>
  <si>
    <t>5015</t>
  </si>
  <si>
    <t>5007</t>
  </si>
  <si>
    <t>5010</t>
  </si>
  <si>
    <t>5001</t>
  </si>
  <si>
    <t>5017</t>
  </si>
  <si>
    <t>5003</t>
  </si>
  <si>
    <t>5014</t>
  </si>
  <si>
    <t>5006</t>
  </si>
  <si>
    <t>ZAND EN GRINDHANDEL SARIS BV</t>
  </si>
  <si>
    <t>JANSSEN SCHEEPSBEVRACHTING</t>
  </si>
  <si>
    <t>PLANKEN BV</t>
  </si>
  <si>
    <t>DONAS LOGISTIEK GMBH</t>
  </si>
  <si>
    <t>PETRAS BV</t>
  </si>
  <si>
    <t>VAN ZANTEN TRANSPORT BV</t>
  </si>
  <si>
    <t>ZAND EN GRINDHANDEL DE WINTER BV</t>
  </si>
  <si>
    <t>Winwerktuig BV</t>
  </si>
  <si>
    <t>TE PAS VOF</t>
  </si>
  <si>
    <t>TRANSIT BEVRACHTING BV</t>
  </si>
  <si>
    <t>A. VAN PENNINGEN BV</t>
  </si>
  <si>
    <t>200</t>
  </si>
  <si>
    <t>300</t>
  </si>
  <si>
    <t>302</t>
  </si>
  <si>
    <t>301</t>
  </si>
  <si>
    <t>500</t>
  </si>
  <si>
    <t>306</t>
  </si>
  <si>
    <t>2000</t>
  </si>
  <si>
    <t>4000</t>
  </si>
  <si>
    <t>8000</t>
  </si>
  <si>
    <t>SKU bestaat</t>
  </si>
  <si>
    <t>1</t>
  </si>
  <si>
    <t>GRIND 4/16 MM</t>
  </si>
  <si>
    <t>BREKERZAND</t>
  </si>
  <si>
    <t>Verontreinigde grond</t>
  </si>
  <si>
    <t>Rijlabels</t>
  </si>
  <si>
    <t>Eindtotaal</t>
  </si>
  <si>
    <t>Som van Aantal</t>
  </si>
  <si>
    <t>Som van Regel bedrag</t>
  </si>
  <si>
    <t>Eenheid</t>
  </si>
  <si>
    <t>TON</t>
  </si>
  <si>
    <t>'exsion'!$B$26:$B$78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</si>
</sst>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5" x14ac:knownFonts="1">
    <font>
      <sz val="11"/>
      <color theme="1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9"/>
      <name val="Verdana"/>
      <family val="2"/>
    </font>
    <font>
      <b/>
      <sz val="14"/>
      <color theme="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3E25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339CD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2" borderId="1" xfId="0" applyFont="1" applyFill="1" applyBorder="1"/>
    <xf numFmtId="0" fontId="3" fillId="2" borderId="0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49" fontId="3" fillId="2" borderId="8" xfId="0" applyNumberFormat="1" applyFont="1" applyFill="1" applyBorder="1" applyAlignment="1">
      <alignment horizontal="right"/>
    </xf>
    <xf numFmtId="0" fontId="0" fillId="0" borderId="0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3" borderId="0" xfId="0" applyFill="1"/>
    <xf numFmtId="0" fontId="0" fillId="4" borderId="0" xfId="0" applyFill="1" applyAlignment="1">
      <alignment horizontal="left"/>
    </xf>
    <xf numFmtId="0" fontId="4" fillId="5" borderId="0" xfId="0" applyFont="1" applyFill="1" applyAlignment="1">
      <alignment horizontal="center"/>
    </xf>
    <xf numFmtId="0" fontId="3" fillId="6" borderId="0" xfId="0" applyFont="1" applyFill="1" applyBorder="1"/>
    <xf numFmtId="0" fontId="3" fillId="6" borderId="10" xfId="0" applyFont="1" applyFill="1" applyBorder="1"/>
    <xf numFmtId="0" fontId="0" fillId="0" borderId="0" xfId="0" applyNumberFormat="1"/>
    <xf numFmtId="0" fontId="3" fillId="2" borderId="7" xfId="0" quotePrefix="1" applyFont="1" applyFill="1" applyBorder="1"/>
    <xf numFmtId="22" fontId="3" fillId="2" borderId="7" xfId="0" applyNumberFormat="1" applyFont="1" applyFill="1" applyBorder="1"/>
    <xf numFmtId="0" fontId="0" fillId="0" borderId="4" xfId="0" quotePrefix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3" fontId="0" fillId="0" borderId="0" xfId="0" applyNumberFormat="1"/>
    <xf numFmtId="0" fontId="0" fillId="0" borderId="0" xfId="0" quotePrefix="1" applyBorder="1"/>
    <xf numFmtId="0" fontId="0" fillId="0" borderId="0" xfId="0" applyAlignment="1">
      <alignment horizontal="left" indent="2"/>
    </xf>
  </cellXfs>
  <cellStyles count="1">
    <cellStyle name="Standaard" xfId="0" builtinId="0"/>
  </cellStyles>
  <dxfs count="4">
    <dxf>
      <numFmt numFmtId="35" formatCode="_ * #,##0.00_ ;_ * \-#,##0.00_ ;_ * &quot;-&quot;??_ ;_ @_ "/>
    </dxf>
    <dxf>
      <numFmt numFmtId="35" formatCode="_ * #,##0.00_ ;_ * \-#,##0.00_ ;_ * &quot;-&quot;??_ ;_ @_ "/>
    </dxf>
    <dxf>
      <numFmt numFmtId="35" formatCode="_ * #,##0.00_ ;_ * \-#,##0.00_ ;_ * &quot;-&quot;??_ ;_ @_ "/>
    </dxf>
    <dxf>
      <numFmt numFmtId="35" formatCode="_ * #,##0.00_ ;_ * \-#,##0.00_ ;_ * &quot;-&quot;??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1</xdr:col>
      <xdr:colOff>2894301</xdr:colOff>
      <xdr:row>2</xdr:row>
      <xdr:rowOff>38100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A849D9D-0E4E-4202-A05F-418F1DF46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3637251" cy="37147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ans Saris" refreshedDate="43333.593350000003" createdVersion="6" refreshedVersion="6" minRefreshableVersion="3" recordCount="53" xr:uid="{F8002ADE-9131-4953-8ADA-9EEA18812263}">
  <cacheSource type="worksheet">
    <worksheetSource ref="B25:L78" sheet="exsion"/>
  </cacheSource>
  <cacheFields count="11">
    <cacheField name="Week" numFmtId="0">
      <sharedItems/>
    </cacheField>
    <cacheField name="Dossiernr." numFmtId="0">
      <sharedItems/>
    </cacheField>
    <cacheField name="Leveranciernr." numFmtId="0">
      <sharedItems count="11">
        <s v="5002"/>
        <s v="5013"/>
        <s v="5004"/>
        <s v="5015"/>
        <s v="5007"/>
        <s v="5010"/>
        <s v="5001"/>
        <s v="5017"/>
        <s v="5003"/>
        <s v="5014"/>
        <s v="5006"/>
      </sharedItems>
    </cacheField>
    <cacheField name="Naam" numFmtId="0">
      <sharedItems count="11">
        <s v="ZAND EN GRINDHANDEL SARIS BV"/>
        <s v="JANSSEN SCHEEPSBEVRACHTING"/>
        <s v="PLANKEN BV"/>
        <s v="DONAS LOGISTIEK GMBH"/>
        <s v="PETRAS BV"/>
        <s v="VAN ZANTEN TRANSPORT BV"/>
        <s v="ZAND EN GRINDHANDEL DE WINTER BV"/>
        <s v="Winwerktuig BV"/>
        <s v="TE PAS VOF"/>
        <s v="TRANSIT BEVRACHTING BV"/>
        <s v="A. VAN PENNINGEN BV"/>
      </sharedItems>
    </cacheField>
    <cacheField name="Toeslag" numFmtId="0">
      <sharedItems/>
    </cacheField>
    <cacheField name="Artikelnr." numFmtId="0">
      <sharedItems count="3">
        <s v="2000"/>
        <s v="4000"/>
        <s v="8000"/>
      </sharedItems>
    </cacheField>
    <cacheField name="Omschrijving" numFmtId="0">
      <sharedItems count="3">
        <s v="GRIND 4/16 MM"/>
        <s v="BREKERZAND"/>
        <s v="Verontreinigde grond"/>
      </sharedItems>
    </cacheField>
    <cacheField name="Eenheid" numFmtId="0">
      <sharedItems count="1">
        <s v="TON"/>
      </sharedItems>
    </cacheField>
    <cacheField name="Aantal" numFmtId="0">
      <sharedItems containsSemiMixedTypes="0" containsString="0" containsNumber="1" minValue="499.99999999999994" maxValue="2500"/>
    </cacheField>
    <cacheField name="Prijs" numFmtId="0">
      <sharedItems containsSemiMixedTypes="0" containsString="0" containsNumber="1" minValue="0" maxValue="9"/>
    </cacheField>
    <cacheField name="Regel bedrag" numFmtId="0">
      <sharedItems containsSemiMixedTypes="0" containsString="0" containsNumber="1" minValue="0" maxValue="9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3">
  <r>
    <s v="1830"/>
    <s v="D18-00001"/>
    <x v="0"/>
    <x v="0"/>
    <s v="200"/>
    <x v="0"/>
    <x v="0"/>
    <x v="0"/>
    <n v="1490"/>
    <n v="5.8"/>
    <n v="8642"/>
  </r>
  <r>
    <s v="1830"/>
    <s v="D18-00001"/>
    <x v="1"/>
    <x v="1"/>
    <s v="300"/>
    <x v="0"/>
    <x v="0"/>
    <x v="0"/>
    <n v="1490"/>
    <n v="2"/>
    <n v="2980"/>
  </r>
  <r>
    <s v="1830"/>
    <s v="D18-00002"/>
    <x v="0"/>
    <x v="0"/>
    <s v="200"/>
    <x v="0"/>
    <x v="0"/>
    <x v="0"/>
    <n v="1500"/>
    <n v="5.95"/>
    <n v="8925"/>
  </r>
  <r>
    <s v="1830"/>
    <s v="D18-00002"/>
    <x v="1"/>
    <x v="1"/>
    <s v="300"/>
    <x v="0"/>
    <x v="0"/>
    <x v="0"/>
    <n v="1500"/>
    <n v="2"/>
    <n v="3000"/>
  </r>
  <r>
    <s v="1830"/>
    <s v="D18-00003"/>
    <x v="0"/>
    <x v="0"/>
    <s v="200"/>
    <x v="0"/>
    <x v="0"/>
    <x v="0"/>
    <n v="999.99999999999989"/>
    <n v="5.5"/>
    <n v="5500"/>
  </r>
  <r>
    <s v="1830"/>
    <s v="D18-00003"/>
    <x v="1"/>
    <x v="1"/>
    <s v="300"/>
    <x v="0"/>
    <x v="0"/>
    <x v="0"/>
    <n v="999.99999999999989"/>
    <n v="2"/>
    <n v="1999.9999999999998"/>
  </r>
  <r>
    <s v="1830"/>
    <s v="D18-00004"/>
    <x v="2"/>
    <x v="2"/>
    <s v="300"/>
    <x v="0"/>
    <x v="0"/>
    <x v="0"/>
    <n v="999.99999999999989"/>
    <n v="0.96"/>
    <n v="960"/>
  </r>
  <r>
    <s v="1830"/>
    <s v="D18-00004"/>
    <x v="2"/>
    <x v="2"/>
    <s v="200"/>
    <x v="0"/>
    <x v="0"/>
    <x v="0"/>
    <n v="999.99999999999989"/>
    <n v="4"/>
    <n v="3999.9999999999995"/>
  </r>
  <r>
    <s v="1830"/>
    <s v="D18-00006"/>
    <x v="2"/>
    <x v="2"/>
    <s v="200"/>
    <x v="0"/>
    <x v="0"/>
    <x v="0"/>
    <n v="999.99999999999989"/>
    <n v="4.6500000000000004"/>
    <n v="4650"/>
  </r>
  <r>
    <s v="1830"/>
    <s v="D18-00006"/>
    <x v="2"/>
    <x v="2"/>
    <s v="300"/>
    <x v="0"/>
    <x v="0"/>
    <x v="0"/>
    <n v="999.99999999999989"/>
    <n v="0.85"/>
    <n v="850"/>
  </r>
  <r>
    <s v="1830"/>
    <s v="D18-00007"/>
    <x v="2"/>
    <x v="2"/>
    <s v="200"/>
    <x v="0"/>
    <x v="0"/>
    <x v="0"/>
    <n v="499.99999999999994"/>
    <n v="4"/>
    <n v="1999.9999999999998"/>
  </r>
  <r>
    <s v="1830"/>
    <s v="D18-00007"/>
    <x v="2"/>
    <x v="2"/>
    <s v="300"/>
    <x v="0"/>
    <x v="0"/>
    <x v="0"/>
    <n v="499.99999999999994"/>
    <n v="0.8"/>
    <n v="400"/>
  </r>
  <r>
    <s v="1830"/>
    <s v="D18-00008"/>
    <x v="0"/>
    <x v="0"/>
    <s v="200"/>
    <x v="0"/>
    <x v="0"/>
    <x v="0"/>
    <n v="999.99999999999989"/>
    <n v="4.95"/>
    <n v="4950"/>
  </r>
  <r>
    <s v="1830"/>
    <s v="D18-00008"/>
    <x v="1"/>
    <x v="1"/>
    <s v="300"/>
    <x v="0"/>
    <x v="0"/>
    <x v="0"/>
    <n v="999.99999999999989"/>
    <n v="1.5"/>
    <n v="1500"/>
  </r>
  <r>
    <s v="1830"/>
    <s v="D18-00013"/>
    <x v="1"/>
    <x v="1"/>
    <s v="300"/>
    <x v="1"/>
    <x v="1"/>
    <x v="0"/>
    <n v="1450"/>
    <n v="2.5"/>
    <n v="3624.9999999999995"/>
  </r>
  <r>
    <s v="1830"/>
    <s v="D18-00014"/>
    <x v="3"/>
    <x v="3"/>
    <s v="300"/>
    <x v="2"/>
    <x v="2"/>
    <x v="0"/>
    <n v="785"/>
    <n v="2"/>
    <n v="1570"/>
  </r>
  <r>
    <s v="1830"/>
    <s v="D18-00016"/>
    <x v="2"/>
    <x v="2"/>
    <s v="200"/>
    <x v="1"/>
    <x v="1"/>
    <x v="0"/>
    <n v="1250"/>
    <n v="5"/>
    <n v="6250.0000000000009"/>
  </r>
  <r>
    <s v="1830"/>
    <s v="D18-00016"/>
    <x v="1"/>
    <x v="1"/>
    <s v="300"/>
    <x v="1"/>
    <x v="1"/>
    <x v="0"/>
    <n v="1250"/>
    <n v="1"/>
    <n v="1250"/>
  </r>
  <r>
    <s v="1830"/>
    <s v="D18-00017"/>
    <x v="4"/>
    <x v="4"/>
    <s v="200"/>
    <x v="1"/>
    <x v="1"/>
    <x v="0"/>
    <n v="750"/>
    <n v="4.5"/>
    <n v="3375"/>
  </r>
  <r>
    <s v="1830"/>
    <s v="D18-00017"/>
    <x v="5"/>
    <x v="5"/>
    <s v="300"/>
    <x v="1"/>
    <x v="1"/>
    <x v="0"/>
    <n v="750"/>
    <n v="0.85"/>
    <n v="637.5"/>
  </r>
  <r>
    <s v="1830"/>
    <s v="D18-00022"/>
    <x v="4"/>
    <x v="4"/>
    <s v="200"/>
    <x v="0"/>
    <x v="0"/>
    <x v="0"/>
    <n v="499.99999999999994"/>
    <n v="0"/>
    <n v="0"/>
  </r>
  <r>
    <s v="1830"/>
    <s v="D18-00022"/>
    <x v="1"/>
    <x v="1"/>
    <s v="300"/>
    <x v="0"/>
    <x v="0"/>
    <x v="0"/>
    <n v="499.99999999999994"/>
    <n v="1.5"/>
    <n v="750"/>
  </r>
  <r>
    <s v="1830"/>
    <s v="D18-00023"/>
    <x v="6"/>
    <x v="6"/>
    <s v="200"/>
    <x v="0"/>
    <x v="0"/>
    <x v="0"/>
    <n v="999.99999999999989"/>
    <n v="9"/>
    <n v="9000"/>
  </r>
  <r>
    <s v="1830"/>
    <s v="D18-00023"/>
    <x v="1"/>
    <x v="1"/>
    <s v="300"/>
    <x v="0"/>
    <x v="0"/>
    <x v="0"/>
    <n v="999.99999999999989"/>
    <n v="1.5"/>
    <n v="1500"/>
  </r>
  <r>
    <s v="1830"/>
    <s v="D18-00023"/>
    <x v="1"/>
    <x v="1"/>
    <s v="302"/>
    <x v="0"/>
    <x v="0"/>
    <x v="0"/>
    <n v="999.99999999999989"/>
    <n v="1"/>
    <n v="999.99999999999989"/>
  </r>
  <r>
    <s v="1830"/>
    <s v="D18-00025"/>
    <x v="0"/>
    <x v="0"/>
    <s v="200"/>
    <x v="0"/>
    <x v="0"/>
    <x v="0"/>
    <n v="1250"/>
    <n v="4"/>
    <n v="5000"/>
  </r>
  <r>
    <s v="1830"/>
    <s v="D18-00025"/>
    <x v="1"/>
    <x v="1"/>
    <s v="300"/>
    <x v="0"/>
    <x v="0"/>
    <x v="0"/>
    <n v="1250"/>
    <n v="1.5"/>
    <n v="1875"/>
  </r>
  <r>
    <s v="1831"/>
    <s v="D18-00009"/>
    <x v="0"/>
    <x v="0"/>
    <s v="200"/>
    <x v="0"/>
    <x v="0"/>
    <x v="0"/>
    <n v="1250"/>
    <n v="4.95"/>
    <n v="6187.5000000000009"/>
  </r>
  <r>
    <s v="1831"/>
    <s v="D18-00009"/>
    <x v="7"/>
    <x v="7"/>
    <s v="300"/>
    <x v="0"/>
    <x v="0"/>
    <x v="0"/>
    <n v="1250"/>
    <n v="0"/>
    <n v="0"/>
  </r>
  <r>
    <s v="1831"/>
    <s v="D18-00026"/>
    <x v="2"/>
    <x v="2"/>
    <s v="200"/>
    <x v="0"/>
    <x v="0"/>
    <x v="0"/>
    <n v="1250"/>
    <n v="4"/>
    <n v="5000"/>
  </r>
  <r>
    <s v="1831"/>
    <s v="D18-00027"/>
    <x v="1"/>
    <x v="1"/>
    <s v="300"/>
    <x v="0"/>
    <x v="0"/>
    <x v="0"/>
    <n v="1250"/>
    <n v="1.5"/>
    <n v="1875"/>
  </r>
  <r>
    <s v="1831"/>
    <s v="D18-00027"/>
    <x v="1"/>
    <x v="1"/>
    <s v="301"/>
    <x v="0"/>
    <x v="0"/>
    <x v="0"/>
    <n v="1250"/>
    <n v="0.05"/>
    <n v="62.499999999999993"/>
  </r>
  <r>
    <s v="1831"/>
    <s v="D18-00028"/>
    <x v="2"/>
    <x v="2"/>
    <s v="200"/>
    <x v="0"/>
    <x v="0"/>
    <x v="0"/>
    <n v="999.99999999999989"/>
    <n v="4"/>
    <n v="3999.9999999999995"/>
  </r>
  <r>
    <s v="1831"/>
    <s v="D18-00029"/>
    <x v="8"/>
    <x v="8"/>
    <s v="200"/>
    <x v="0"/>
    <x v="0"/>
    <x v="0"/>
    <n v="999.99999999999989"/>
    <n v="4"/>
    <n v="3999.9999999999995"/>
  </r>
  <r>
    <s v="1831"/>
    <s v="D18-00029"/>
    <x v="2"/>
    <x v="2"/>
    <s v="500"/>
    <x v="0"/>
    <x v="0"/>
    <x v="0"/>
    <n v="999.99999999999989"/>
    <n v="1.5"/>
    <n v="1500"/>
  </r>
  <r>
    <s v="1831"/>
    <s v="D18-00030"/>
    <x v="6"/>
    <x v="6"/>
    <s v="200"/>
    <x v="0"/>
    <x v="0"/>
    <x v="0"/>
    <n v="999.99999999999989"/>
    <n v="5"/>
    <n v="5000"/>
  </r>
  <r>
    <s v="1831"/>
    <s v="D18-00030"/>
    <x v="1"/>
    <x v="1"/>
    <s v="500"/>
    <x v="0"/>
    <x v="0"/>
    <x v="0"/>
    <n v="999.99999999999989"/>
    <n v="1.5"/>
    <n v="1500"/>
  </r>
  <r>
    <s v="1831"/>
    <s v="D18-00031"/>
    <x v="8"/>
    <x v="8"/>
    <s v="200"/>
    <x v="0"/>
    <x v="0"/>
    <x v="0"/>
    <n v="999.99999999999989"/>
    <n v="0"/>
    <n v="0"/>
  </r>
  <r>
    <s v="1831"/>
    <s v="D18-00031"/>
    <x v="2"/>
    <x v="2"/>
    <s v="500"/>
    <x v="0"/>
    <x v="0"/>
    <x v="0"/>
    <n v="999.99999999999989"/>
    <n v="2"/>
    <n v="1999.9999999999998"/>
  </r>
  <r>
    <s v="1831"/>
    <s v="D18-00034"/>
    <x v="1"/>
    <x v="1"/>
    <s v="500"/>
    <x v="0"/>
    <x v="0"/>
    <x v="0"/>
    <n v="499.99999999999994"/>
    <n v="1"/>
    <n v="499.99999999999994"/>
  </r>
  <r>
    <s v="1833"/>
    <s v="D18-00032"/>
    <x v="8"/>
    <x v="8"/>
    <s v="200"/>
    <x v="1"/>
    <x v="1"/>
    <x v="0"/>
    <n v="1050"/>
    <n v="4.5"/>
    <n v="4725"/>
  </r>
  <r>
    <s v="1833"/>
    <s v="D18-00032"/>
    <x v="9"/>
    <x v="9"/>
    <s v="300"/>
    <x v="1"/>
    <x v="1"/>
    <x v="0"/>
    <n v="1050"/>
    <n v="0.25"/>
    <n v="262.5"/>
  </r>
  <r>
    <s v="1833"/>
    <s v="D18-00032"/>
    <x v="9"/>
    <x v="9"/>
    <s v="301"/>
    <x v="1"/>
    <x v="1"/>
    <x v="0"/>
    <n v="1050"/>
    <n v="0.15"/>
    <n v="157.5"/>
  </r>
  <r>
    <s v="1833"/>
    <s v="D18-00032"/>
    <x v="9"/>
    <x v="9"/>
    <s v="302"/>
    <x v="1"/>
    <x v="1"/>
    <x v="0"/>
    <n v="1050"/>
    <n v="0.1"/>
    <n v="104.99999999999999"/>
  </r>
  <r>
    <s v="1833"/>
    <s v="D18-00037"/>
    <x v="8"/>
    <x v="8"/>
    <s v="200"/>
    <x v="0"/>
    <x v="0"/>
    <x v="0"/>
    <n v="999.99999999999989"/>
    <n v="5"/>
    <n v="5000"/>
  </r>
  <r>
    <s v="1833"/>
    <s v="D18-00037"/>
    <x v="1"/>
    <x v="1"/>
    <s v="300"/>
    <x v="0"/>
    <x v="0"/>
    <x v="0"/>
    <n v="999.99999999999989"/>
    <n v="1"/>
    <n v="999.99999999999989"/>
  </r>
  <r>
    <s v="1833"/>
    <s v="D18-00038"/>
    <x v="2"/>
    <x v="2"/>
    <s v="200"/>
    <x v="0"/>
    <x v="0"/>
    <x v="0"/>
    <n v="499.99999999999994"/>
    <n v="5"/>
    <n v="2500"/>
  </r>
  <r>
    <s v="1833"/>
    <s v="D18-00038"/>
    <x v="1"/>
    <x v="1"/>
    <s v="300"/>
    <x v="0"/>
    <x v="0"/>
    <x v="0"/>
    <n v="499.99999999999994"/>
    <n v="1"/>
    <n v="499.99999999999994"/>
  </r>
  <r>
    <s v="1833"/>
    <s v="D18-00039"/>
    <x v="2"/>
    <x v="2"/>
    <s v="200"/>
    <x v="0"/>
    <x v="0"/>
    <x v="0"/>
    <n v="750"/>
    <n v="5"/>
    <n v="3750"/>
  </r>
  <r>
    <s v="1833"/>
    <s v="D18-00039"/>
    <x v="10"/>
    <x v="10"/>
    <s v="302"/>
    <x v="0"/>
    <x v="0"/>
    <x v="0"/>
    <n v="750"/>
    <n v="1"/>
    <n v="750"/>
  </r>
  <r>
    <s v="1833"/>
    <s v="D18-00039"/>
    <x v="10"/>
    <x v="10"/>
    <s v="306"/>
    <x v="0"/>
    <x v="0"/>
    <x v="0"/>
    <n v="750"/>
    <n v="1"/>
    <n v="750"/>
  </r>
  <r>
    <s v="1834"/>
    <s v="D18-00036"/>
    <x v="10"/>
    <x v="10"/>
    <s v="300"/>
    <x v="0"/>
    <x v="0"/>
    <x v="0"/>
    <n v="2500"/>
    <n v="3"/>
    <n v="7500"/>
  </r>
  <r>
    <s v="1834"/>
    <s v="D18-00036"/>
    <x v="10"/>
    <x v="10"/>
    <s v="301"/>
    <x v="0"/>
    <x v="0"/>
    <x v="0"/>
    <n v="2500"/>
    <n v="0.08"/>
    <n v="2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F064C5D-3366-4C07-BD24-ACBCDD9FF215}" name="exsion_leverancierstatistiek" cacheId="28" applyNumberFormats="0" applyBorderFormats="0" applyFontFormats="0" applyPatternFormats="0" applyAlignmentFormats="0" applyWidthHeightFormats="1" dataCaption="Waarden" updatedVersion="6" minRefreshableVersion="3" useAutoFormatting="1" itemPrintTitles="1" createdVersion="6" indent="0" outline="1" outlineData="1" multipleFieldFilters="0">
  <location ref="B12:D54" firstHeaderRow="0" firstDataRow="1" firstDataCol="1"/>
  <pivotFields count="11">
    <pivotField showAll="0"/>
    <pivotField showAll="0"/>
    <pivotField showAll="0"/>
    <pivotField axis="axisRow" showAll="0">
      <items count="12">
        <item x="10"/>
        <item x="3"/>
        <item x="1"/>
        <item x="4"/>
        <item x="2"/>
        <item x="8"/>
        <item x="9"/>
        <item x="5"/>
        <item x="7"/>
        <item x="6"/>
        <item x="0"/>
        <item t="default"/>
      </items>
    </pivotField>
    <pivotField showAll="0"/>
    <pivotField showAll="0"/>
    <pivotField axis="axisRow" showAll="0">
      <items count="4">
        <item x="1"/>
        <item x="0"/>
        <item x="2"/>
        <item t="default"/>
      </items>
    </pivotField>
    <pivotField axis="axisRow" showAll="0">
      <items count="2">
        <item x="0"/>
        <item t="default"/>
      </items>
    </pivotField>
    <pivotField dataField="1" showAll="0"/>
    <pivotField showAll="0"/>
    <pivotField dataField="1" showAll="0"/>
  </pivotFields>
  <rowFields count="3">
    <field x="3"/>
    <field x="6"/>
    <field x="7"/>
  </rowFields>
  <rowItems count="42">
    <i>
      <x/>
    </i>
    <i r="1">
      <x v="1"/>
    </i>
    <i r="2">
      <x/>
    </i>
    <i>
      <x v="1"/>
    </i>
    <i r="1">
      <x v="2"/>
    </i>
    <i r="2">
      <x/>
    </i>
    <i>
      <x v="2"/>
    </i>
    <i r="1">
      <x/>
    </i>
    <i r="2">
      <x/>
    </i>
    <i r="1">
      <x v="1"/>
    </i>
    <i r="2">
      <x/>
    </i>
    <i>
      <x v="3"/>
    </i>
    <i r="1">
      <x/>
    </i>
    <i r="2">
      <x/>
    </i>
    <i r="1">
      <x v="1"/>
    </i>
    <i r="2">
      <x/>
    </i>
    <i>
      <x v="4"/>
    </i>
    <i r="1">
      <x/>
    </i>
    <i r="2">
      <x/>
    </i>
    <i r="1">
      <x v="1"/>
    </i>
    <i r="2">
      <x/>
    </i>
    <i>
      <x v="5"/>
    </i>
    <i r="1">
      <x/>
    </i>
    <i r="2">
      <x/>
    </i>
    <i r="1">
      <x v="1"/>
    </i>
    <i r="2">
      <x/>
    </i>
    <i>
      <x v="6"/>
    </i>
    <i r="1">
      <x/>
    </i>
    <i r="2">
      <x/>
    </i>
    <i>
      <x v="7"/>
    </i>
    <i r="1">
      <x/>
    </i>
    <i r="2">
      <x/>
    </i>
    <i>
      <x v="8"/>
    </i>
    <i r="1">
      <x v="1"/>
    </i>
    <i r="2">
      <x/>
    </i>
    <i>
      <x v="9"/>
    </i>
    <i r="1">
      <x v="1"/>
    </i>
    <i r="2">
      <x/>
    </i>
    <i>
      <x v="10"/>
    </i>
    <i r="1">
      <x v="1"/>
    </i>
    <i r="2"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om van Aantal" fld="8" baseField="0" baseItem="0"/>
    <dataField name="Som van Regel bedrag" fld="10" baseField="0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375BE-409A-438D-A6C8-DF8DD6AE068B}">
  <dimension ref="B1:E54"/>
  <sheetViews>
    <sheetView tabSelected="1" workbookViewId="0">
      <selection activeCell="E14" sqref="E14"/>
    </sheetView>
  </sheetViews>
  <sheetFormatPr defaultRowHeight="14.25" x14ac:dyDescent="0.2"/>
  <cols>
    <col min="2" max="2" width="32.3984375" customWidth="1"/>
    <col min="3" max="3" width="16.8984375" customWidth="1"/>
    <col min="4" max="4" width="19.3984375" customWidth="1"/>
    <col min="5" max="5" width="10.09765625" customWidth="1"/>
  </cols>
  <sheetData>
    <row r="1" spans="2:5" x14ac:dyDescent="0.2">
      <c r="C1" s="17" t="s">
        <v>2</v>
      </c>
      <c r="D1" s="18">
        <v>50</v>
      </c>
    </row>
    <row r="2" spans="2:5" x14ac:dyDescent="0.2">
      <c r="C2" s="17" t="s">
        <v>16</v>
      </c>
      <c r="D2" s="18">
        <v>2018</v>
      </c>
      <c r="E2" t="str">
        <f>IF(cumulatief="ja","01-01-"&amp;boekjaar&amp;_xll.EXSION_DATUM(connectie,3,cumulatief,maand,boekjaar),_xll.EXSION_DATUM(connectie,3,cumulatief,maand,boekjaar))</f>
        <v>01-01-2018..31-12-2018</v>
      </c>
    </row>
    <row r="3" spans="2:5" x14ac:dyDescent="0.2">
      <c r="C3" s="17" t="s">
        <v>17</v>
      </c>
      <c r="D3" s="18">
        <v>12</v>
      </c>
    </row>
    <row r="4" spans="2:5" x14ac:dyDescent="0.2">
      <c r="C4" s="17" t="s">
        <v>18</v>
      </c>
      <c r="D4" s="18" t="s">
        <v>19</v>
      </c>
    </row>
    <row r="5" spans="2:5" x14ac:dyDescent="0.2">
      <c r="C5" s="17" t="s">
        <v>27</v>
      </c>
      <c r="D5" s="18"/>
    </row>
    <row r="6" spans="2:5" x14ac:dyDescent="0.2">
      <c r="C6" s="17" t="s">
        <v>25</v>
      </c>
      <c r="D6" s="18" t="s">
        <v>26</v>
      </c>
    </row>
    <row r="9" spans="2:5" ht="18" x14ac:dyDescent="0.25">
      <c r="B9" s="19" t="str">
        <f>_xll.EXSION_BEDRIJF(connectie)</f>
        <v>010 HB Bouwtoelevering</v>
      </c>
      <c r="C9" s="19"/>
      <c r="D9" s="19"/>
    </row>
    <row r="10" spans="2:5" ht="18" x14ac:dyDescent="0.25">
      <c r="B10" s="19" t="str">
        <f>"Leverancier- artikelstatistiek "&amp;datumfilter</f>
        <v>Leverancier- artikelstatistiek 01-01-2018..31-12-2018</v>
      </c>
      <c r="C10" s="19"/>
      <c r="D10" s="19"/>
    </row>
    <row r="12" spans="2:5" x14ac:dyDescent="0.2">
      <c r="B12" s="26" t="s">
        <v>95</v>
      </c>
      <c r="C12" t="s">
        <v>97</v>
      </c>
      <c r="D12" t="s">
        <v>98</v>
      </c>
    </row>
    <row r="13" spans="2:5" x14ac:dyDescent="0.2">
      <c r="B13" s="27" t="s">
        <v>80</v>
      </c>
      <c r="C13" s="29">
        <v>6500</v>
      </c>
      <c r="D13" s="29">
        <v>9200</v>
      </c>
    </row>
    <row r="14" spans="2:5" x14ac:dyDescent="0.2">
      <c r="B14" s="28" t="s">
        <v>92</v>
      </c>
      <c r="C14" s="29">
        <v>6500</v>
      </c>
      <c r="D14" s="29">
        <v>9200</v>
      </c>
    </row>
    <row r="15" spans="2:5" x14ac:dyDescent="0.2">
      <c r="B15" s="31" t="s">
        <v>100</v>
      </c>
      <c r="C15" s="29">
        <v>6500</v>
      </c>
      <c r="D15" s="29">
        <v>9200</v>
      </c>
    </row>
    <row r="16" spans="2:5" x14ac:dyDescent="0.2">
      <c r="B16" s="27" t="s">
        <v>73</v>
      </c>
      <c r="C16" s="29">
        <v>785</v>
      </c>
      <c r="D16" s="29">
        <v>1570</v>
      </c>
    </row>
    <row r="17" spans="2:4" x14ac:dyDescent="0.2">
      <c r="B17" s="28" t="s">
        <v>94</v>
      </c>
      <c r="C17" s="29">
        <v>785</v>
      </c>
      <c r="D17" s="29">
        <v>1570</v>
      </c>
    </row>
    <row r="18" spans="2:4" x14ac:dyDescent="0.2">
      <c r="B18" s="31" t="s">
        <v>100</v>
      </c>
      <c r="C18" s="29">
        <v>785</v>
      </c>
      <c r="D18" s="29">
        <v>1570</v>
      </c>
    </row>
    <row r="19" spans="2:4" x14ac:dyDescent="0.2">
      <c r="B19" s="27" t="s">
        <v>71</v>
      </c>
      <c r="C19" s="29">
        <v>16940</v>
      </c>
      <c r="D19" s="29">
        <v>24917.5</v>
      </c>
    </row>
    <row r="20" spans="2:4" x14ac:dyDescent="0.2">
      <c r="B20" s="28" t="s">
        <v>93</v>
      </c>
      <c r="C20" s="29">
        <v>2700</v>
      </c>
      <c r="D20" s="29">
        <v>4875</v>
      </c>
    </row>
    <row r="21" spans="2:4" x14ac:dyDescent="0.2">
      <c r="B21" s="31" t="s">
        <v>100</v>
      </c>
      <c r="C21" s="29">
        <v>2700</v>
      </c>
      <c r="D21" s="29">
        <v>4875</v>
      </c>
    </row>
    <row r="22" spans="2:4" x14ac:dyDescent="0.2">
      <c r="B22" s="28" t="s">
        <v>92</v>
      </c>
      <c r="C22" s="29">
        <v>14240</v>
      </c>
      <c r="D22" s="29">
        <v>20042.5</v>
      </c>
    </row>
    <row r="23" spans="2:4" x14ac:dyDescent="0.2">
      <c r="B23" s="31" t="s">
        <v>100</v>
      </c>
      <c r="C23" s="29">
        <v>14240</v>
      </c>
      <c r="D23" s="29">
        <v>20042.5</v>
      </c>
    </row>
    <row r="24" spans="2:4" x14ac:dyDescent="0.2">
      <c r="B24" s="27" t="s">
        <v>74</v>
      </c>
      <c r="C24" s="29">
        <v>1250</v>
      </c>
      <c r="D24" s="29">
        <v>3375</v>
      </c>
    </row>
    <row r="25" spans="2:4" x14ac:dyDescent="0.2">
      <c r="B25" s="28" t="s">
        <v>93</v>
      </c>
      <c r="C25" s="29">
        <v>750</v>
      </c>
      <c r="D25" s="29">
        <v>3375</v>
      </c>
    </row>
    <row r="26" spans="2:4" x14ac:dyDescent="0.2">
      <c r="B26" s="31" t="s">
        <v>100</v>
      </c>
      <c r="C26" s="29">
        <v>750</v>
      </c>
      <c r="D26" s="29">
        <v>3375</v>
      </c>
    </row>
    <row r="27" spans="2:4" x14ac:dyDescent="0.2">
      <c r="B27" s="28" t="s">
        <v>92</v>
      </c>
      <c r="C27" s="29">
        <v>499.99999999999994</v>
      </c>
      <c r="D27" s="29">
        <v>0</v>
      </c>
    </row>
    <row r="28" spans="2:4" x14ac:dyDescent="0.2">
      <c r="B28" s="31" t="s">
        <v>100</v>
      </c>
      <c r="C28" s="29">
        <v>499.99999999999994</v>
      </c>
      <c r="D28" s="29">
        <v>0</v>
      </c>
    </row>
    <row r="29" spans="2:4" x14ac:dyDescent="0.2">
      <c r="B29" s="27" t="s">
        <v>72</v>
      </c>
      <c r="C29" s="29">
        <v>11749.999999999998</v>
      </c>
      <c r="D29" s="29">
        <v>37860</v>
      </c>
    </row>
    <row r="30" spans="2:4" x14ac:dyDescent="0.2">
      <c r="B30" s="28" t="s">
        <v>93</v>
      </c>
      <c r="C30" s="29">
        <v>1250</v>
      </c>
      <c r="D30" s="29">
        <v>6250.0000000000009</v>
      </c>
    </row>
    <row r="31" spans="2:4" x14ac:dyDescent="0.2">
      <c r="B31" s="31" t="s">
        <v>100</v>
      </c>
      <c r="C31" s="29">
        <v>1250</v>
      </c>
      <c r="D31" s="29">
        <v>6250.0000000000009</v>
      </c>
    </row>
    <row r="32" spans="2:4" x14ac:dyDescent="0.2">
      <c r="B32" s="28" t="s">
        <v>92</v>
      </c>
      <c r="C32" s="29">
        <v>10499.999999999998</v>
      </c>
      <c r="D32" s="29">
        <v>31610</v>
      </c>
    </row>
    <row r="33" spans="2:4" x14ac:dyDescent="0.2">
      <c r="B33" s="31" t="s">
        <v>100</v>
      </c>
      <c r="C33" s="29">
        <v>10499.999999999998</v>
      </c>
      <c r="D33" s="29">
        <v>31610</v>
      </c>
    </row>
    <row r="34" spans="2:4" x14ac:dyDescent="0.2">
      <c r="B34" s="27" t="s">
        <v>78</v>
      </c>
      <c r="C34" s="29">
        <v>4049.9999999999995</v>
      </c>
      <c r="D34" s="29">
        <v>13725</v>
      </c>
    </row>
    <row r="35" spans="2:4" x14ac:dyDescent="0.2">
      <c r="B35" s="28" t="s">
        <v>93</v>
      </c>
      <c r="C35" s="29">
        <v>1050</v>
      </c>
      <c r="D35" s="29">
        <v>4725</v>
      </c>
    </row>
    <row r="36" spans="2:4" x14ac:dyDescent="0.2">
      <c r="B36" s="31" t="s">
        <v>100</v>
      </c>
      <c r="C36" s="29">
        <v>1050</v>
      </c>
      <c r="D36" s="29">
        <v>4725</v>
      </c>
    </row>
    <row r="37" spans="2:4" x14ac:dyDescent="0.2">
      <c r="B37" s="28" t="s">
        <v>92</v>
      </c>
      <c r="C37" s="29">
        <v>2999.9999999999995</v>
      </c>
      <c r="D37" s="29">
        <v>9000</v>
      </c>
    </row>
    <row r="38" spans="2:4" x14ac:dyDescent="0.2">
      <c r="B38" s="31" t="s">
        <v>100</v>
      </c>
      <c r="C38" s="29">
        <v>2999.9999999999995</v>
      </c>
      <c r="D38" s="29">
        <v>9000</v>
      </c>
    </row>
    <row r="39" spans="2:4" x14ac:dyDescent="0.2">
      <c r="B39" s="27" t="s">
        <v>79</v>
      </c>
      <c r="C39" s="29">
        <v>3150</v>
      </c>
      <c r="D39" s="29">
        <v>525</v>
      </c>
    </row>
    <row r="40" spans="2:4" x14ac:dyDescent="0.2">
      <c r="B40" s="28" t="s">
        <v>93</v>
      </c>
      <c r="C40" s="29">
        <v>3150</v>
      </c>
      <c r="D40" s="29">
        <v>525</v>
      </c>
    </row>
    <row r="41" spans="2:4" x14ac:dyDescent="0.2">
      <c r="B41" s="31" t="s">
        <v>100</v>
      </c>
      <c r="C41" s="29">
        <v>3150</v>
      </c>
      <c r="D41" s="29">
        <v>525</v>
      </c>
    </row>
    <row r="42" spans="2:4" x14ac:dyDescent="0.2">
      <c r="B42" s="27" t="s">
        <v>75</v>
      </c>
      <c r="C42" s="29">
        <v>750</v>
      </c>
      <c r="D42" s="29">
        <v>637.5</v>
      </c>
    </row>
    <row r="43" spans="2:4" x14ac:dyDescent="0.2">
      <c r="B43" s="28" t="s">
        <v>93</v>
      </c>
      <c r="C43" s="29">
        <v>750</v>
      </c>
      <c r="D43" s="29">
        <v>637.5</v>
      </c>
    </row>
    <row r="44" spans="2:4" x14ac:dyDescent="0.2">
      <c r="B44" s="31" t="s">
        <v>100</v>
      </c>
      <c r="C44" s="29">
        <v>750</v>
      </c>
      <c r="D44" s="29">
        <v>637.5</v>
      </c>
    </row>
    <row r="45" spans="2:4" x14ac:dyDescent="0.2">
      <c r="B45" s="27" t="s">
        <v>77</v>
      </c>
      <c r="C45" s="29">
        <v>1250</v>
      </c>
      <c r="D45" s="29">
        <v>0</v>
      </c>
    </row>
    <row r="46" spans="2:4" x14ac:dyDescent="0.2">
      <c r="B46" s="28" t="s">
        <v>92</v>
      </c>
      <c r="C46" s="29">
        <v>1250</v>
      </c>
      <c r="D46" s="29">
        <v>0</v>
      </c>
    </row>
    <row r="47" spans="2:4" x14ac:dyDescent="0.2">
      <c r="B47" s="31" t="s">
        <v>100</v>
      </c>
      <c r="C47" s="29">
        <v>1250</v>
      </c>
      <c r="D47" s="29">
        <v>0</v>
      </c>
    </row>
    <row r="48" spans="2:4" x14ac:dyDescent="0.2">
      <c r="B48" s="27" t="s">
        <v>76</v>
      </c>
      <c r="C48" s="29">
        <v>1999.9999999999998</v>
      </c>
      <c r="D48" s="29">
        <v>14000</v>
      </c>
    </row>
    <row r="49" spans="2:4" x14ac:dyDescent="0.2">
      <c r="B49" s="28" t="s">
        <v>92</v>
      </c>
      <c r="C49" s="29">
        <v>1999.9999999999998</v>
      </c>
      <c r="D49" s="29">
        <v>14000</v>
      </c>
    </row>
    <row r="50" spans="2:4" x14ac:dyDescent="0.2">
      <c r="B50" s="31" t="s">
        <v>100</v>
      </c>
      <c r="C50" s="29">
        <v>1999.9999999999998</v>
      </c>
      <c r="D50" s="29">
        <v>14000</v>
      </c>
    </row>
    <row r="51" spans="2:4" x14ac:dyDescent="0.2">
      <c r="B51" s="27" t="s">
        <v>70</v>
      </c>
      <c r="C51" s="29">
        <v>7490</v>
      </c>
      <c r="D51" s="29">
        <v>39204.5</v>
      </c>
    </row>
    <row r="52" spans="2:4" x14ac:dyDescent="0.2">
      <c r="B52" s="28" t="s">
        <v>92</v>
      </c>
      <c r="C52" s="29">
        <v>7490</v>
      </c>
      <c r="D52" s="29">
        <v>39204.5</v>
      </c>
    </row>
    <row r="53" spans="2:4" x14ac:dyDescent="0.2">
      <c r="B53" s="31" t="s">
        <v>100</v>
      </c>
      <c r="C53" s="29">
        <v>7490</v>
      </c>
      <c r="D53" s="29">
        <v>39204.5</v>
      </c>
    </row>
    <row r="54" spans="2:4" x14ac:dyDescent="0.2">
      <c r="B54" s="27" t="s">
        <v>96</v>
      </c>
      <c r="C54" s="29">
        <v>55915</v>
      </c>
      <c r="D54" s="29">
        <v>145014.5</v>
      </c>
    </row>
  </sheetData>
  <mergeCells count="2">
    <mergeCell ref="B9:D9"/>
    <mergeCell ref="B10:D10"/>
  </mergeCells>
  <dataValidations count="1">
    <dataValidation type="list" allowBlank="1" showInputMessage="1" showErrorMessage="1" sqref="D4" xr:uid="{9FF1EB25-8F26-469A-B083-771B79EA7B37}">
      <formula1>"Ja,Nee"</formula1>
    </dataValidation>
  </dataValidation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32B7D-2AD7-4CF9-A06D-FD500004700C}">
  <dimension ref="B3:L78"/>
  <sheetViews>
    <sheetView workbookViewId="0">
      <selection activeCell="B26" sqref="B26"/>
    </sheetView>
  </sheetViews>
  <sheetFormatPr defaultRowHeight="14.25" x14ac:dyDescent="0.2"/>
  <cols>
    <col min="2" max="2" width="18.796875" bestFit="1" customWidth="1"/>
    <col min="3" max="11" width="15.69921875" customWidth="1"/>
  </cols>
  <sheetData>
    <row r="3" spans="2:11" x14ac:dyDescent="0.2">
      <c r="B3" s="7" t="s">
        <v>0</v>
      </c>
      <c r="C3" s="23" t="s">
        <v>101</v>
      </c>
      <c r="D3" s="8"/>
      <c r="E3" s="24">
        <v>43333.593344907407</v>
      </c>
      <c r="F3" s="8"/>
      <c r="G3" s="8"/>
      <c r="H3" s="8"/>
      <c r="I3" s="8"/>
      <c r="J3" s="8"/>
      <c r="K3" s="9" t="s">
        <v>1</v>
      </c>
    </row>
    <row r="4" spans="2:11" x14ac:dyDescent="0.2">
      <c r="B4" s="1" t="s">
        <v>2</v>
      </c>
      <c r="C4" s="2">
        <v>50</v>
      </c>
      <c r="D4" s="2"/>
      <c r="E4" s="2"/>
      <c r="F4" s="2"/>
      <c r="G4" s="2"/>
      <c r="H4" s="2"/>
      <c r="I4" s="2"/>
      <c r="J4" s="2" t="s">
        <v>4</v>
      </c>
      <c r="K4" s="3"/>
    </row>
    <row r="5" spans="2:11" x14ac:dyDescent="0.2">
      <c r="B5" s="1" t="s">
        <v>3</v>
      </c>
      <c r="C5" s="2">
        <v>11215022</v>
      </c>
      <c r="D5" s="2">
        <v>11215021</v>
      </c>
      <c r="E5" s="2">
        <v>23</v>
      </c>
      <c r="F5" s="2">
        <v>27</v>
      </c>
      <c r="G5" s="2"/>
      <c r="H5" s="2"/>
      <c r="I5" s="2"/>
      <c r="J5" s="2"/>
      <c r="K5" s="3"/>
    </row>
    <row r="6" spans="2:11" x14ac:dyDescent="0.2">
      <c r="B6" s="4" t="s">
        <v>20</v>
      </c>
      <c r="C6" s="5"/>
      <c r="D6" s="5">
        <v>1</v>
      </c>
      <c r="E6" s="5">
        <v>1</v>
      </c>
      <c r="F6" s="5">
        <v>1</v>
      </c>
      <c r="G6" s="5" t="s">
        <v>5</v>
      </c>
      <c r="H6" s="5" t="s">
        <v>6</v>
      </c>
      <c r="I6" s="5" t="s">
        <v>7</v>
      </c>
      <c r="J6" s="5" t="s">
        <v>8</v>
      </c>
      <c r="K6" s="6" t="s">
        <v>9</v>
      </c>
    </row>
    <row r="7" spans="2:11" x14ac:dyDescent="0.2">
      <c r="B7" s="14" t="s">
        <v>2</v>
      </c>
      <c r="C7" s="10">
        <v>-2</v>
      </c>
      <c r="D7" s="10"/>
      <c r="E7" s="10"/>
      <c r="F7" s="10"/>
      <c r="G7" s="10"/>
      <c r="H7" s="10" t="b">
        <v>1</v>
      </c>
      <c r="I7" s="10"/>
      <c r="J7" s="10"/>
      <c r="K7" s="11"/>
    </row>
    <row r="8" spans="2:11" x14ac:dyDescent="0.2">
      <c r="B8" s="15" t="s">
        <v>24</v>
      </c>
      <c r="C8" s="10"/>
      <c r="D8" s="10">
        <v>9</v>
      </c>
      <c r="E8" s="10"/>
      <c r="F8" s="10"/>
      <c r="G8" s="10" t="str">
        <f>weekfilter</f>
        <v>1801..1852</v>
      </c>
      <c r="H8" s="10"/>
      <c r="I8" s="10"/>
      <c r="J8" s="10"/>
      <c r="K8" s="11"/>
    </row>
    <row r="9" spans="2:11" x14ac:dyDescent="0.2">
      <c r="B9" s="21" t="s">
        <v>10</v>
      </c>
      <c r="C9" s="20">
        <v>1</v>
      </c>
      <c r="D9" s="20">
        <v>1</v>
      </c>
      <c r="E9" s="10"/>
      <c r="F9" s="10"/>
      <c r="G9" s="10"/>
      <c r="H9" s="10"/>
      <c r="I9" s="10"/>
      <c r="J9" s="10"/>
      <c r="K9" s="11"/>
    </row>
    <row r="10" spans="2:11" x14ac:dyDescent="0.2">
      <c r="B10" s="21" t="s">
        <v>15</v>
      </c>
      <c r="C10" s="20">
        <v>20</v>
      </c>
      <c r="D10" s="10"/>
      <c r="E10" s="20">
        <v>1</v>
      </c>
      <c r="F10" s="10"/>
      <c r="G10" s="10" t="str">
        <f>IF(leverancierfilter="","",leverancierfilter)</f>
        <v/>
      </c>
      <c r="H10" s="10"/>
      <c r="I10" s="10"/>
      <c r="J10" s="10"/>
      <c r="K10" s="11"/>
    </row>
    <row r="11" spans="2:11" x14ac:dyDescent="0.2">
      <c r="B11" s="15" t="s">
        <v>21</v>
      </c>
      <c r="C11" s="10"/>
      <c r="D11" s="10"/>
      <c r="E11" s="10">
        <v>2</v>
      </c>
      <c r="F11" s="10"/>
      <c r="G11" s="10"/>
      <c r="H11" s="10"/>
      <c r="I11" s="10"/>
      <c r="J11" s="10"/>
      <c r="K11" s="11"/>
    </row>
    <row r="12" spans="2:11" x14ac:dyDescent="0.2">
      <c r="B12" s="15" t="s">
        <v>11</v>
      </c>
      <c r="C12" s="10">
        <v>3</v>
      </c>
      <c r="D12" s="10"/>
      <c r="E12" s="10"/>
      <c r="F12" s="10"/>
      <c r="G12" s="10"/>
      <c r="H12" s="10"/>
      <c r="I12" s="10"/>
      <c r="J12" s="10"/>
      <c r="K12" s="11"/>
    </row>
    <row r="13" spans="2:11" x14ac:dyDescent="0.2">
      <c r="B13" s="21" t="s">
        <v>22</v>
      </c>
      <c r="C13" s="10"/>
      <c r="D13" s="20">
        <v>7</v>
      </c>
      <c r="E13" s="10"/>
      <c r="F13" s="20">
        <v>1</v>
      </c>
      <c r="G13" s="10"/>
      <c r="H13" s="10"/>
      <c r="I13" s="10"/>
      <c r="J13" s="10"/>
      <c r="K13" s="11"/>
    </row>
    <row r="14" spans="2:11" x14ac:dyDescent="0.2">
      <c r="B14" s="15" t="s">
        <v>23</v>
      </c>
      <c r="C14" s="10"/>
      <c r="D14" s="10"/>
      <c r="E14" s="10"/>
      <c r="F14" s="10">
        <v>3</v>
      </c>
      <c r="G14" s="10"/>
      <c r="H14" s="10"/>
      <c r="I14" s="10"/>
      <c r="J14" s="10"/>
      <c r="K14" s="11"/>
    </row>
    <row r="15" spans="2:11" x14ac:dyDescent="0.2">
      <c r="B15" s="15" t="s">
        <v>99</v>
      </c>
      <c r="C15" s="10">
        <v>29</v>
      </c>
      <c r="D15" s="10"/>
      <c r="E15" s="10"/>
      <c r="F15" s="10"/>
      <c r="G15" s="10"/>
      <c r="H15" s="10"/>
      <c r="I15" s="10"/>
      <c r="J15" s="10"/>
      <c r="K15" s="11"/>
    </row>
    <row r="16" spans="2:11" x14ac:dyDescent="0.2">
      <c r="B16" s="15" t="s">
        <v>12</v>
      </c>
      <c r="C16" s="10">
        <v>5</v>
      </c>
      <c r="D16" s="10"/>
      <c r="E16" s="10"/>
      <c r="F16" s="10"/>
      <c r="G16" s="10"/>
      <c r="H16" s="10"/>
      <c r="I16" s="10"/>
      <c r="J16" s="10"/>
      <c r="K16" s="11"/>
    </row>
    <row r="17" spans="2:12" x14ac:dyDescent="0.2">
      <c r="B17" s="15" t="s">
        <v>13</v>
      </c>
      <c r="C17" s="10">
        <v>4</v>
      </c>
      <c r="D17" s="10"/>
      <c r="E17" s="10"/>
      <c r="F17" s="10"/>
      <c r="G17" s="10"/>
      <c r="H17" s="10"/>
      <c r="I17" s="10"/>
      <c r="J17" s="10"/>
      <c r="K17" s="11"/>
    </row>
    <row r="18" spans="2:12" x14ac:dyDescent="0.2">
      <c r="B18" s="15" t="s">
        <v>14</v>
      </c>
      <c r="C18" s="10">
        <v>24</v>
      </c>
      <c r="D18" s="10"/>
      <c r="E18" s="10"/>
      <c r="F18" s="10"/>
      <c r="G18" s="10"/>
      <c r="H18" s="10"/>
      <c r="I18" s="10"/>
      <c r="J18" s="10"/>
      <c r="K18" s="11"/>
    </row>
    <row r="19" spans="2:12" x14ac:dyDescent="0.2">
      <c r="B19" s="16" t="s">
        <v>90</v>
      </c>
      <c r="C19" s="12"/>
      <c r="D19" s="12"/>
      <c r="E19" s="12"/>
      <c r="F19" s="12">
        <v>5700</v>
      </c>
      <c r="G19" s="25" t="s">
        <v>91</v>
      </c>
      <c r="H19" s="12" t="b">
        <v>1</v>
      </c>
      <c r="I19" s="12"/>
      <c r="J19" s="12"/>
      <c r="K19" s="13"/>
    </row>
    <row r="20" spans="2:12" x14ac:dyDescent="0.2">
      <c r="B20" s="10"/>
      <c r="C20" s="10"/>
      <c r="D20" s="10"/>
      <c r="E20" s="10"/>
      <c r="F20" s="10"/>
      <c r="G20" s="30"/>
      <c r="H20" s="10"/>
      <c r="I20" s="10"/>
      <c r="J20" s="10"/>
      <c r="K20" s="10"/>
    </row>
    <row r="21" spans="2:12" x14ac:dyDescent="0.2">
      <c r="B21" s="10"/>
      <c r="C21" s="10"/>
      <c r="D21" s="10"/>
      <c r="E21" s="10"/>
      <c r="F21" s="10"/>
      <c r="G21" s="30"/>
      <c r="H21" s="10"/>
      <c r="I21" s="10"/>
      <c r="J21" s="10"/>
      <c r="K21" s="10"/>
    </row>
    <row r="22" spans="2:12" x14ac:dyDescent="0.2">
      <c r="B22" s="10"/>
      <c r="C22" s="10"/>
      <c r="D22" s="10"/>
      <c r="E22" s="10"/>
      <c r="F22" s="10"/>
      <c r="G22" s="30"/>
      <c r="H22" s="10"/>
      <c r="I22" s="10"/>
      <c r="J22" s="10"/>
      <c r="K22" s="10"/>
    </row>
    <row r="23" spans="2:12" x14ac:dyDescent="0.2">
      <c r="B23" s="10"/>
      <c r="C23" s="10"/>
      <c r="D23" s="10"/>
      <c r="E23" s="10"/>
      <c r="F23" s="10"/>
      <c r="G23" s="30"/>
      <c r="H23" s="10"/>
      <c r="I23" s="10"/>
      <c r="J23" s="10"/>
      <c r="K23" s="10"/>
    </row>
    <row r="25" spans="2:12" x14ac:dyDescent="0.2">
      <c r="B25" t="s">
        <v>24</v>
      </c>
      <c r="C25" t="s">
        <v>10</v>
      </c>
      <c r="D25" t="s">
        <v>15</v>
      </c>
      <c r="E25" t="s">
        <v>21</v>
      </c>
      <c r="F25" t="s">
        <v>11</v>
      </c>
      <c r="G25" t="s">
        <v>22</v>
      </c>
      <c r="H25" t="s">
        <v>23</v>
      </c>
      <c r="I25" t="s">
        <v>99</v>
      </c>
      <c r="J25" t="s">
        <v>12</v>
      </c>
      <c r="K25" t="s">
        <v>13</v>
      </c>
      <c r="L25" t="s">
        <v>14</v>
      </c>
    </row>
    <row r="26" spans="2:12" x14ac:dyDescent="0.2">
      <c r="B26" s="22" t="s">
        <v>28</v>
      </c>
      <c r="C26" s="22" t="s">
        <v>32</v>
      </c>
      <c r="D26" s="22" t="s">
        <v>59</v>
      </c>
      <c r="E26" s="22" t="s">
        <v>70</v>
      </c>
      <c r="F26" s="22" t="s">
        <v>81</v>
      </c>
      <c r="G26" s="22" t="s">
        <v>87</v>
      </c>
      <c r="H26" s="22" t="s">
        <v>92</v>
      </c>
      <c r="I26" s="22" t="s">
        <v>100</v>
      </c>
      <c r="J26" s="22">
        <v>1490</v>
      </c>
      <c r="K26" s="22">
        <v>5.8</v>
      </c>
      <c r="L26" s="22">
        <v>8642</v>
      </c>
    </row>
    <row r="27" spans="2:12" x14ac:dyDescent="0.2">
      <c r="B27" s="22" t="s">
        <v>28</v>
      </c>
      <c r="C27" s="22" t="s">
        <v>32</v>
      </c>
      <c r="D27" s="22" t="s">
        <v>60</v>
      </c>
      <c r="E27" s="22" t="s">
        <v>71</v>
      </c>
      <c r="F27" s="22" t="s">
        <v>82</v>
      </c>
      <c r="G27" s="22" t="s">
        <v>87</v>
      </c>
      <c r="H27" s="22" t="s">
        <v>92</v>
      </c>
      <c r="I27" s="22" t="s">
        <v>100</v>
      </c>
      <c r="J27" s="22">
        <v>1490</v>
      </c>
      <c r="K27" s="22">
        <v>2</v>
      </c>
      <c r="L27" s="22">
        <v>2980</v>
      </c>
    </row>
    <row r="28" spans="2:12" x14ac:dyDescent="0.2">
      <c r="B28" s="22" t="s">
        <v>28</v>
      </c>
      <c r="C28" s="22" t="s">
        <v>33</v>
      </c>
      <c r="D28" s="22" t="s">
        <v>59</v>
      </c>
      <c r="E28" s="22" t="s">
        <v>70</v>
      </c>
      <c r="F28" s="22" t="s">
        <v>81</v>
      </c>
      <c r="G28" s="22" t="s">
        <v>87</v>
      </c>
      <c r="H28" s="22" t="s">
        <v>92</v>
      </c>
      <c r="I28" s="22" t="s">
        <v>100</v>
      </c>
      <c r="J28" s="22">
        <v>1500</v>
      </c>
      <c r="K28" s="22">
        <v>5.95</v>
      </c>
      <c r="L28" s="22">
        <v>8925</v>
      </c>
    </row>
    <row r="29" spans="2:12" x14ac:dyDescent="0.2">
      <c r="B29" s="22" t="s">
        <v>28</v>
      </c>
      <c r="C29" s="22" t="s">
        <v>33</v>
      </c>
      <c r="D29" s="22" t="s">
        <v>60</v>
      </c>
      <c r="E29" s="22" t="s">
        <v>71</v>
      </c>
      <c r="F29" s="22" t="s">
        <v>82</v>
      </c>
      <c r="G29" s="22" t="s">
        <v>87</v>
      </c>
      <c r="H29" s="22" t="s">
        <v>92</v>
      </c>
      <c r="I29" s="22" t="s">
        <v>100</v>
      </c>
      <c r="J29" s="22">
        <v>1500</v>
      </c>
      <c r="K29" s="22">
        <v>2</v>
      </c>
      <c r="L29" s="22">
        <v>3000</v>
      </c>
    </row>
    <row r="30" spans="2:12" x14ac:dyDescent="0.2">
      <c r="B30" s="22" t="s">
        <v>28</v>
      </c>
      <c r="C30" s="22" t="s">
        <v>34</v>
      </c>
      <c r="D30" s="22" t="s">
        <v>59</v>
      </c>
      <c r="E30" s="22" t="s">
        <v>70</v>
      </c>
      <c r="F30" s="22" t="s">
        <v>81</v>
      </c>
      <c r="G30" s="22" t="s">
        <v>87</v>
      </c>
      <c r="H30" s="22" t="s">
        <v>92</v>
      </c>
      <c r="I30" s="22" t="s">
        <v>100</v>
      </c>
      <c r="J30" s="22">
        <v>999.99999999999989</v>
      </c>
      <c r="K30" s="22">
        <v>5.5</v>
      </c>
      <c r="L30" s="22">
        <v>5500</v>
      </c>
    </row>
    <row r="31" spans="2:12" x14ac:dyDescent="0.2">
      <c r="B31" s="22" t="s">
        <v>28</v>
      </c>
      <c r="C31" s="22" t="s">
        <v>34</v>
      </c>
      <c r="D31" s="22" t="s">
        <v>60</v>
      </c>
      <c r="E31" s="22" t="s">
        <v>71</v>
      </c>
      <c r="F31" s="22" t="s">
        <v>82</v>
      </c>
      <c r="G31" s="22" t="s">
        <v>87</v>
      </c>
      <c r="H31" s="22" t="s">
        <v>92</v>
      </c>
      <c r="I31" s="22" t="s">
        <v>100</v>
      </c>
      <c r="J31" s="22">
        <v>999.99999999999989</v>
      </c>
      <c r="K31" s="22">
        <v>2</v>
      </c>
      <c r="L31" s="22">
        <v>1999.9999999999998</v>
      </c>
    </row>
    <row r="32" spans="2:12" x14ac:dyDescent="0.2">
      <c r="B32" s="22" t="s">
        <v>28</v>
      </c>
      <c r="C32" s="22" t="s">
        <v>35</v>
      </c>
      <c r="D32" s="22" t="s">
        <v>61</v>
      </c>
      <c r="E32" s="22" t="s">
        <v>72</v>
      </c>
      <c r="F32" s="22" t="s">
        <v>82</v>
      </c>
      <c r="G32" s="22" t="s">
        <v>87</v>
      </c>
      <c r="H32" s="22" t="s">
        <v>92</v>
      </c>
      <c r="I32" s="22" t="s">
        <v>100</v>
      </c>
      <c r="J32" s="22">
        <v>999.99999999999989</v>
      </c>
      <c r="K32" s="22">
        <v>0.96</v>
      </c>
      <c r="L32" s="22">
        <v>960</v>
      </c>
    </row>
    <row r="33" spans="2:12" x14ac:dyDescent="0.2">
      <c r="B33" s="22" t="s">
        <v>28</v>
      </c>
      <c r="C33" s="22" t="s">
        <v>35</v>
      </c>
      <c r="D33" s="22" t="s">
        <v>61</v>
      </c>
      <c r="E33" s="22" t="s">
        <v>72</v>
      </c>
      <c r="F33" s="22" t="s">
        <v>81</v>
      </c>
      <c r="G33" s="22" t="s">
        <v>87</v>
      </c>
      <c r="H33" s="22" t="s">
        <v>92</v>
      </c>
      <c r="I33" s="22" t="s">
        <v>100</v>
      </c>
      <c r="J33" s="22">
        <v>999.99999999999989</v>
      </c>
      <c r="K33" s="22">
        <v>4</v>
      </c>
      <c r="L33" s="22">
        <v>3999.9999999999995</v>
      </c>
    </row>
    <row r="34" spans="2:12" x14ac:dyDescent="0.2">
      <c r="B34" s="22" t="s">
        <v>28</v>
      </c>
      <c r="C34" s="22" t="s">
        <v>36</v>
      </c>
      <c r="D34" s="22" t="s">
        <v>61</v>
      </c>
      <c r="E34" s="22" t="s">
        <v>72</v>
      </c>
      <c r="F34" s="22" t="s">
        <v>81</v>
      </c>
      <c r="G34" s="22" t="s">
        <v>87</v>
      </c>
      <c r="H34" s="22" t="s">
        <v>92</v>
      </c>
      <c r="I34" s="22" t="s">
        <v>100</v>
      </c>
      <c r="J34" s="22">
        <v>999.99999999999989</v>
      </c>
      <c r="K34" s="22">
        <v>4.6500000000000004</v>
      </c>
      <c r="L34" s="22">
        <v>4650</v>
      </c>
    </row>
    <row r="35" spans="2:12" x14ac:dyDescent="0.2">
      <c r="B35" s="22" t="s">
        <v>28</v>
      </c>
      <c r="C35" s="22" t="s">
        <v>36</v>
      </c>
      <c r="D35" s="22" t="s">
        <v>61</v>
      </c>
      <c r="E35" s="22" t="s">
        <v>72</v>
      </c>
      <c r="F35" s="22" t="s">
        <v>82</v>
      </c>
      <c r="G35" s="22" t="s">
        <v>87</v>
      </c>
      <c r="H35" s="22" t="s">
        <v>92</v>
      </c>
      <c r="I35" s="22" t="s">
        <v>100</v>
      </c>
      <c r="J35" s="22">
        <v>999.99999999999989</v>
      </c>
      <c r="K35" s="22">
        <v>0.85</v>
      </c>
      <c r="L35" s="22">
        <v>850</v>
      </c>
    </row>
    <row r="36" spans="2:12" x14ac:dyDescent="0.2">
      <c r="B36" s="22" t="s">
        <v>28</v>
      </c>
      <c r="C36" s="22" t="s">
        <v>37</v>
      </c>
      <c r="D36" s="22" t="s">
        <v>61</v>
      </c>
      <c r="E36" s="22" t="s">
        <v>72</v>
      </c>
      <c r="F36" s="22" t="s">
        <v>81</v>
      </c>
      <c r="G36" s="22" t="s">
        <v>87</v>
      </c>
      <c r="H36" s="22" t="s">
        <v>92</v>
      </c>
      <c r="I36" s="22" t="s">
        <v>100</v>
      </c>
      <c r="J36" s="22">
        <v>499.99999999999994</v>
      </c>
      <c r="K36" s="22">
        <v>4</v>
      </c>
      <c r="L36" s="22">
        <v>1999.9999999999998</v>
      </c>
    </row>
    <row r="37" spans="2:12" x14ac:dyDescent="0.2">
      <c r="B37" s="22" t="s">
        <v>28</v>
      </c>
      <c r="C37" s="22" t="s">
        <v>37</v>
      </c>
      <c r="D37" s="22" t="s">
        <v>61</v>
      </c>
      <c r="E37" s="22" t="s">
        <v>72</v>
      </c>
      <c r="F37" s="22" t="s">
        <v>82</v>
      </c>
      <c r="G37" s="22" t="s">
        <v>87</v>
      </c>
      <c r="H37" s="22" t="s">
        <v>92</v>
      </c>
      <c r="I37" s="22" t="s">
        <v>100</v>
      </c>
      <c r="J37" s="22">
        <v>499.99999999999994</v>
      </c>
      <c r="K37" s="22">
        <v>0.8</v>
      </c>
      <c r="L37" s="22">
        <v>400</v>
      </c>
    </row>
    <row r="38" spans="2:12" x14ac:dyDescent="0.2">
      <c r="B38" s="22" t="s">
        <v>28</v>
      </c>
      <c r="C38" s="22" t="s">
        <v>38</v>
      </c>
      <c r="D38" s="22" t="s">
        <v>59</v>
      </c>
      <c r="E38" s="22" t="s">
        <v>70</v>
      </c>
      <c r="F38" s="22" t="s">
        <v>81</v>
      </c>
      <c r="G38" s="22" t="s">
        <v>87</v>
      </c>
      <c r="H38" s="22" t="s">
        <v>92</v>
      </c>
      <c r="I38" s="22" t="s">
        <v>100</v>
      </c>
      <c r="J38" s="22">
        <v>999.99999999999989</v>
      </c>
      <c r="K38" s="22">
        <v>4.95</v>
      </c>
      <c r="L38" s="22">
        <v>4950</v>
      </c>
    </row>
    <row r="39" spans="2:12" x14ac:dyDescent="0.2">
      <c r="B39" s="22" t="s">
        <v>28</v>
      </c>
      <c r="C39" s="22" t="s">
        <v>38</v>
      </c>
      <c r="D39" s="22" t="s">
        <v>60</v>
      </c>
      <c r="E39" s="22" t="s">
        <v>71</v>
      </c>
      <c r="F39" s="22" t="s">
        <v>82</v>
      </c>
      <c r="G39" s="22" t="s">
        <v>87</v>
      </c>
      <c r="H39" s="22" t="s">
        <v>92</v>
      </c>
      <c r="I39" s="22" t="s">
        <v>100</v>
      </c>
      <c r="J39" s="22">
        <v>999.99999999999989</v>
      </c>
      <c r="K39" s="22">
        <v>1.5</v>
      </c>
      <c r="L39" s="22">
        <v>1500</v>
      </c>
    </row>
    <row r="40" spans="2:12" x14ac:dyDescent="0.2">
      <c r="B40" s="22" t="s">
        <v>28</v>
      </c>
      <c r="C40" s="22" t="s">
        <v>39</v>
      </c>
      <c r="D40" s="22" t="s">
        <v>60</v>
      </c>
      <c r="E40" s="22" t="s">
        <v>71</v>
      </c>
      <c r="F40" s="22" t="s">
        <v>82</v>
      </c>
      <c r="G40" s="22" t="s">
        <v>88</v>
      </c>
      <c r="H40" s="22" t="s">
        <v>93</v>
      </c>
      <c r="I40" s="22" t="s">
        <v>100</v>
      </c>
      <c r="J40" s="22">
        <v>1450</v>
      </c>
      <c r="K40" s="22">
        <v>2.5</v>
      </c>
      <c r="L40" s="22">
        <v>3624.9999999999995</v>
      </c>
    </row>
    <row r="41" spans="2:12" x14ac:dyDescent="0.2">
      <c r="B41" s="22" t="s">
        <v>28</v>
      </c>
      <c r="C41" s="22" t="s">
        <v>40</v>
      </c>
      <c r="D41" s="22" t="s">
        <v>62</v>
      </c>
      <c r="E41" s="22" t="s">
        <v>73</v>
      </c>
      <c r="F41" s="22" t="s">
        <v>82</v>
      </c>
      <c r="G41" s="22" t="s">
        <v>89</v>
      </c>
      <c r="H41" s="22" t="s">
        <v>94</v>
      </c>
      <c r="I41" s="22" t="s">
        <v>100</v>
      </c>
      <c r="J41" s="22">
        <v>785</v>
      </c>
      <c r="K41" s="22">
        <v>2</v>
      </c>
      <c r="L41" s="22">
        <v>1570</v>
      </c>
    </row>
    <row r="42" spans="2:12" x14ac:dyDescent="0.2">
      <c r="B42" s="22" t="s">
        <v>28</v>
      </c>
      <c r="C42" s="22" t="s">
        <v>41</v>
      </c>
      <c r="D42" s="22" t="s">
        <v>61</v>
      </c>
      <c r="E42" s="22" t="s">
        <v>72</v>
      </c>
      <c r="F42" s="22" t="s">
        <v>81</v>
      </c>
      <c r="G42" s="22" t="s">
        <v>88</v>
      </c>
      <c r="H42" s="22" t="s">
        <v>93</v>
      </c>
      <c r="I42" s="22" t="s">
        <v>100</v>
      </c>
      <c r="J42" s="22">
        <v>1250</v>
      </c>
      <c r="K42" s="22">
        <v>5</v>
      </c>
      <c r="L42" s="22">
        <v>6250.0000000000009</v>
      </c>
    </row>
    <row r="43" spans="2:12" x14ac:dyDescent="0.2">
      <c r="B43" s="22" t="s">
        <v>28</v>
      </c>
      <c r="C43" s="22" t="s">
        <v>41</v>
      </c>
      <c r="D43" s="22" t="s">
        <v>60</v>
      </c>
      <c r="E43" s="22" t="s">
        <v>71</v>
      </c>
      <c r="F43" s="22" t="s">
        <v>82</v>
      </c>
      <c r="G43" s="22" t="s">
        <v>88</v>
      </c>
      <c r="H43" s="22" t="s">
        <v>93</v>
      </c>
      <c r="I43" s="22" t="s">
        <v>100</v>
      </c>
      <c r="J43" s="22">
        <v>1250</v>
      </c>
      <c r="K43" s="22">
        <v>1</v>
      </c>
      <c r="L43" s="22">
        <v>1250</v>
      </c>
    </row>
    <row r="44" spans="2:12" x14ac:dyDescent="0.2">
      <c r="B44" s="22" t="s">
        <v>28</v>
      </c>
      <c r="C44" s="22" t="s">
        <v>42</v>
      </c>
      <c r="D44" s="22" t="s">
        <v>63</v>
      </c>
      <c r="E44" s="22" t="s">
        <v>74</v>
      </c>
      <c r="F44" s="22" t="s">
        <v>81</v>
      </c>
      <c r="G44" s="22" t="s">
        <v>88</v>
      </c>
      <c r="H44" s="22" t="s">
        <v>93</v>
      </c>
      <c r="I44" s="22" t="s">
        <v>100</v>
      </c>
      <c r="J44" s="22">
        <v>750</v>
      </c>
      <c r="K44" s="22">
        <v>4.5</v>
      </c>
      <c r="L44" s="22">
        <v>3375</v>
      </c>
    </row>
    <row r="45" spans="2:12" x14ac:dyDescent="0.2">
      <c r="B45" s="22" t="s">
        <v>28</v>
      </c>
      <c r="C45" s="22" t="s">
        <v>42</v>
      </c>
      <c r="D45" s="22" t="s">
        <v>64</v>
      </c>
      <c r="E45" s="22" t="s">
        <v>75</v>
      </c>
      <c r="F45" s="22" t="s">
        <v>82</v>
      </c>
      <c r="G45" s="22" t="s">
        <v>88</v>
      </c>
      <c r="H45" s="22" t="s">
        <v>93</v>
      </c>
      <c r="I45" s="22" t="s">
        <v>100</v>
      </c>
      <c r="J45" s="22">
        <v>750</v>
      </c>
      <c r="K45" s="22">
        <v>0.85</v>
      </c>
      <c r="L45" s="22">
        <v>637.5</v>
      </c>
    </row>
    <row r="46" spans="2:12" x14ac:dyDescent="0.2">
      <c r="B46" s="22" t="s">
        <v>28</v>
      </c>
      <c r="C46" s="22" t="s">
        <v>43</v>
      </c>
      <c r="D46" s="22" t="s">
        <v>63</v>
      </c>
      <c r="E46" s="22" t="s">
        <v>74</v>
      </c>
      <c r="F46" s="22" t="s">
        <v>81</v>
      </c>
      <c r="G46" s="22" t="s">
        <v>87</v>
      </c>
      <c r="H46" s="22" t="s">
        <v>92</v>
      </c>
      <c r="I46" s="22" t="s">
        <v>100</v>
      </c>
      <c r="J46" s="22">
        <v>499.99999999999994</v>
      </c>
      <c r="K46" s="22">
        <v>0</v>
      </c>
      <c r="L46" s="22">
        <v>0</v>
      </c>
    </row>
    <row r="47" spans="2:12" x14ac:dyDescent="0.2">
      <c r="B47" s="22" t="s">
        <v>28</v>
      </c>
      <c r="C47" s="22" t="s">
        <v>43</v>
      </c>
      <c r="D47" s="22" t="s">
        <v>60</v>
      </c>
      <c r="E47" s="22" t="s">
        <v>71</v>
      </c>
      <c r="F47" s="22" t="s">
        <v>82</v>
      </c>
      <c r="G47" s="22" t="s">
        <v>87</v>
      </c>
      <c r="H47" s="22" t="s">
        <v>92</v>
      </c>
      <c r="I47" s="22" t="s">
        <v>100</v>
      </c>
      <c r="J47" s="22">
        <v>499.99999999999994</v>
      </c>
      <c r="K47" s="22">
        <v>1.5</v>
      </c>
      <c r="L47" s="22">
        <v>750</v>
      </c>
    </row>
    <row r="48" spans="2:12" x14ac:dyDescent="0.2">
      <c r="B48" s="22" t="s">
        <v>28</v>
      </c>
      <c r="C48" s="22" t="s">
        <v>44</v>
      </c>
      <c r="D48" s="22" t="s">
        <v>65</v>
      </c>
      <c r="E48" s="22" t="s">
        <v>76</v>
      </c>
      <c r="F48" s="22" t="s">
        <v>81</v>
      </c>
      <c r="G48" s="22" t="s">
        <v>87</v>
      </c>
      <c r="H48" s="22" t="s">
        <v>92</v>
      </c>
      <c r="I48" s="22" t="s">
        <v>100</v>
      </c>
      <c r="J48" s="22">
        <v>999.99999999999989</v>
      </c>
      <c r="K48" s="22">
        <v>9</v>
      </c>
      <c r="L48" s="22">
        <v>9000</v>
      </c>
    </row>
    <row r="49" spans="2:12" x14ac:dyDescent="0.2">
      <c r="B49" s="22" t="s">
        <v>28</v>
      </c>
      <c r="C49" s="22" t="s">
        <v>44</v>
      </c>
      <c r="D49" s="22" t="s">
        <v>60</v>
      </c>
      <c r="E49" s="22" t="s">
        <v>71</v>
      </c>
      <c r="F49" s="22" t="s">
        <v>82</v>
      </c>
      <c r="G49" s="22" t="s">
        <v>87</v>
      </c>
      <c r="H49" s="22" t="s">
        <v>92</v>
      </c>
      <c r="I49" s="22" t="s">
        <v>100</v>
      </c>
      <c r="J49" s="22">
        <v>999.99999999999989</v>
      </c>
      <c r="K49" s="22">
        <v>1.5</v>
      </c>
      <c r="L49" s="22">
        <v>1500</v>
      </c>
    </row>
    <row r="50" spans="2:12" x14ac:dyDescent="0.2">
      <c r="B50" s="22" t="s">
        <v>28</v>
      </c>
      <c r="C50" s="22" t="s">
        <v>44</v>
      </c>
      <c r="D50" s="22" t="s">
        <v>60</v>
      </c>
      <c r="E50" s="22" t="s">
        <v>71</v>
      </c>
      <c r="F50" s="22" t="s">
        <v>83</v>
      </c>
      <c r="G50" s="22" t="s">
        <v>87</v>
      </c>
      <c r="H50" s="22" t="s">
        <v>92</v>
      </c>
      <c r="I50" s="22" t="s">
        <v>100</v>
      </c>
      <c r="J50" s="22">
        <v>999.99999999999989</v>
      </c>
      <c r="K50" s="22">
        <v>1</v>
      </c>
      <c r="L50" s="22">
        <v>999.99999999999989</v>
      </c>
    </row>
    <row r="51" spans="2:12" x14ac:dyDescent="0.2">
      <c r="B51" s="22" t="s">
        <v>28</v>
      </c>
      <c r="C51" s="22" t="s">
        <v>45</v>
      </c>
      <c r="D51" s="22" t="s">
        <v>59</v>
      </c>
      <c r="E51" s="22" t="s">
        <v>70</v>
      </c>
      <c r="F51" s="22" t="s">
        <v>81</v>
      </c>
      <c r="G51" s="22" t="s">
        <v>87</v>
      </c>
      <c r="H51" s="22" t="s">
        <v>92</v>
      </c>
      <c r="I51" s="22" t="s">
        <v>100</v>
      </c>
      <c r="J51" s="22">
        <v>1250</v>
      </c>
      <c r="K51" s="22">
        <v>4</v>
      </c>
      <c r="L51" s="22">
        <v>5000</v>
      </c>
    </row>
    <row r="52" spans="2:12" x14ac:dyDescent="0.2">
      <c r="B52" s="22" t="s">
        <v>28</v>
      </c>
      <c r="C52" s="22" t="s">
        <v>45</v>
      </c>
      <c r="D52" s="22" t="s">
        <v>60</v>
      </c>
      <c r="E52" s="22" t="s">
        <v>71</v>
      </c>
      <c r="F52" s="22" t="s">
        <v>82</v>
      </c>
      <c r="G52" s="22" t="s">
        <v>87</v>
      </c>
      <c r="H52" s="22" t="s">
        <v>92</v>
      </c>
      <c r="I52" s="22" t="s">
        <v>100</v>
      </c>
      <c r="J52" s="22">
        <v>1250</v>
      </c>
      <c r="K52" s="22">
        <v>1.5</v>
      </c>
      <c r="L52" s="22">
        <v>1875</v>
      </c>
    </row>
    <row r="53" spans="2:12" x14ac:dyDescent="0.2">
      <c r="B53" s="22" t="s">
        <v>29</v>
      </c>
      <c r="C53" s="22" t="s">
        <v>46</v>
      </c>
      <c r="D53" s="22" t="s">
        <v>59</v>
      </c>
      <c r="E53" s="22" t="s">
        <v>70</v>
      </c>
      <c r="F53" s="22" t="s">
        <v>81</v>
      </c>
      <c r="G53" s="22" t="s">
        <v>87</v>
      </c>
      <c r="H53" s="22" t="s">
        <v>92</v>
      </c>
      <c r="I53" s="22" t="s">
        <v>100</v>
      </c>
      <c r="J53" s="22">
        <v>1250</v>
      </c>
      <c r="K53" s="22">
        <v>4.95</v>
      </c>
      <c r="L53" s="22">
        <v>6187.5000000000009</v>
      </c>
    </row>
    <row r="54" spans="2:12" x14ac:dyDescent="0.2">
      <c r="B54" s="22" t="s">
        <v>29</v>
      </c>
      <c r="C54" s="22" t="s">
        <v>46</v>
      </c>
      <c r="D54" s="22" t="s">
        <v>66</v>
      </c>
      <c r="E54" s="22" t="s">
        <v>77</v>
      </c>
      <c r="F54" s="22" t="s">
        <v>82</v>
      </c>
      <c r="G54" s="22" t="s">
        <v>87</v>
      </c>
      <c r="H54" s="22" t="s">
        <v>92</v>
      </c>
      <c r="I54" s="22" t="s">
        <v>100</v>
      </c>
      <c r="J54" s="22">
        <v>1250</v>
      </c>
      <c r="K54" s="22">
        <v>0</v>
      </c>
      <c r="L54" s="22">
        <v>0</v>
      </c>
    </row>
    <row r="55" spans="2:12" x14ac:dyDescent="0.2">
      <c r="B55" s="22" t="s">
        <v>29</v>
      </c>
      <c r="C55" s="22" t="s">
        <v>47</v>
      </c>
      <c r="D55" s="22" t="s">
        <v>61</v>
      </c>
      <c r="E55" s="22" t="s">
        <v>72</v>
      </c>
      <c r="F55" s="22" t="s">
        <v>81</v>
      </c>
      <c r="G55" s="22" t="s">
        <v>87</v>
      </c>
      <c r="H55" s="22" t="s">
        <v>92</v>
      </c>
      <c r="I55" s="22" t="s">
        <v>100</v>
      </c>
      <c r="J55" s="22">
        <v>1250</v>
      </c>
      <c r="K55" s="22">
        <v>4</v>
      </c>
      <c r="L55" s="22">
        <v>5000</v>
      </c>
    </row>
    <row r="56" spans="2:12" x14ac:dyDescent="0.2">
      <c r="B56" s="22" t="s">
        <v>29</v>
      </c>
      <c r="C56" s="22" t="s">
        <v>48</v>
      </c>
      <c r="D56" s="22" t="s">
        <v>60</v>
      </c>
      <c r="E56" s="22" t="s">
        <v>71</v>
      </c>
      <c r="F56" s="22" t="s">
        <v>82</v>
      </c>
      <c r="G56" s="22" t="s">
        <v>87</v>
      </c>
      <c r="H56" s="22" t="s">
        <v>92</v>
      </c>
      <c r="I56" s="22" t="s">
        <v>100</v>
      </c>
      <c r="J56" s="22">
        <v>1250</v>
      </c>
      <c r="K56" s="22">
        <v>1.5</v>
      </c>
      <c r="L56" s="22">
        <v>1875</v>
      </c>
    </row>
    <row r="57" spans="2:12" x14ac:dyDescent="0.2">
      <c r="B57" s="22" t="s">
        <v>29</v>
      </c>
      <c r="C57" s="22" t="s">
        <v>48</v>
      </c>
      <c r="D57" s="22" t="s">
        <v>60</v>
      </c>
      <c r="E57" s="22" t="s">
        <v>71</v>
      </c>
      <c r="F57" s="22" t="s">
        <v>84</v>
      </c>
      <c r="G57" s="22" t="s">
        <v>87</v>
      </c>
      <c r="H57" s="22" t="s">
        <v>92</v>
      </c>
      <c r="I57" s="22" t="s">
        <v>100</v>
      </c>
      <c r="J57" s="22">
        <v>1250</v>
      </c>
      <c r="K57" s="22">
        <v>0.05</v>
      </c>
      <c r="L57" s="22">
        <v>62.499999999999993</v>
      </c>
    </row>
    <row r="58" spans="2:12" x14ac:dyDescent="0.2">
      <c r="B58" s="22" t="s">
        <v>29</v>
      </c>
      <c r="C58" s="22" t="s">
        <v>49</v>
      </c>
      <c r="D58" s="22" t="s">
        <v>61</v>
      </c>
      <c r="E58" s="22" t="s">
        <v>72</v>
      </c>
      <c r="F58" s="22" t="s">
        <v>81</v>
      </c>
      <c r="G58" s="22" t="s">
        <v>87</v>
      </c>
      <c r="H58" s="22" t="s">
        <v>92</v>
      </c>
      <c r="I58" s="22" t="s">
        <v>100</v>
      </c>
      <c r="J58" s="22">
        <v>999.99999999999989</v>
      </c>
      <c r="K58" s="22">
        <v>4</v>
      </c>
      <c r="L58" s="22">
        <v>3999.9999999999995</v>
      </c>
    </row>
    <row r="59" spans="2:12" x14ac:dyDescent="0.2">
      <c r="B59" s="22" t="s">
        <v>29</v>
      </c>
      <c r="C59" s="22" t="s">
        <v>50</v>
      </c>
      <c r="D59" s="22" t="s">
        <v>67</v>
      </c>
      <c r="E59" s="22" t="s">
        <v>78</v>
      </c>
      <c r="F59" s="22" t="s">
        <v>81</v>
      </c>
      <c r="G59" s="22" t="s">
        <v>87</v>
      </c>
      <c r="H59" s="22" t="s">
        <v>92</v>
      </c>
      <c r="I59" s="22" t="s">
        <v>100</v>
      </c>
      <c r="J59" s="22">
        <v>999.99999999999989</v>
      </c>
      <c r="K59" s="22">
        <v>4</v>
      </c>
      <c r="L59" s="22">
        <v>3999.9999999999995</v>
      </c>
    </row>
    <row r="60" spans="2:12" x14ac:dyDescent="0.2">
      <c r="B60" s="22" t="s">
        <v>29</v>
      </c>
      <c r="C60" s="22" t="s">
        <v>50</v>
      </c>
      <c r="D60" s="22" t="s">
        <v>61</v>
      </c>
      <c r="E60" s="22" t="s">
        <v>72</v>
      </c>
      <c r="F60" s="22" t="s">
        <v>85</v>
      </c>
      <c r="G60" s="22" t="s">
        <v>87</v>
      </c>
      <c r="H60" s="22" t="s">
        <v>92</v>
      </c>
      <c r="I60" s="22" t="s">
        <v>100</v>
      </c>
      <c r="J60" s="22">
        <v>999.99999999999989</v>
      </c>
      <c r="K60" s="22">
        <v>1.5</v>
      </c>
      <c r="L60" s="22">
        <v>1500</v>
      </c>
    </row>
    <row r="61" spans="2:12" x14ac:dyDescent="0.2">
      <c r="B61" s="22" t="s">
        <v>29</v>
      </c>
      <c r="C61" s="22" t="s">
        <v>51</v>
      </c>
      <c r="D61" s="22" t="s">
        <v>65</v>
      </c>
      <c r="E61" s="22" t="s">
        <v>76</v>
      </c>
      <c r="F61" s="22" t="s">
        <v>81</v>
      </c>
      <c r="G61" s="22" t="s">
        <v>87</v>
      </c>
      <c r="H61" s="22" t="s">
        <v>92</v>
      </c>
      <c r="I61" s="22" t="s">
        <v>100</v>
      </c>
      <c r="J61" s="22">
        <v>999.99999999999989</v>
      </c>
      <c r="K61" s="22">
        <v>5</v>
      </c>
      <c r="L61" s="22">
        <v>5000</v>
      </c>
    </row>
    <row r="62" spans="2:12" x14ac:dyDescent="0.2">
      <c r="B62" s="22" t="s">
        <v>29</v>
      </c>
      <c r="C62" s="22" t="s">
        <v>51</v>
      </c>
      <c r="D62" s="22" t="s">
        <v>60</v>
      </c>
      <c r="E62" s="22" t="s">
        <v>71</v>
      </c>
      <c r="F62" s="22" t="s">
        <v>85</v>
      </c>
      <c r="G62" s="22" t="s">
        <v>87</v>
      </c>
      <c r="H62" s="22" t="s">
        <v>92</v>
      </c>
      <c r="I62" s="22" t="s">
        <v>100</v>
      </c>
      <c r="J62" s="22">
        <v>999.99999999999989</v>
      </c>
      <c r="K62" s="22">
        <v>1.5</v>
      </c>
      <c r="L62" s="22">
        <v>1500</v>
      </c>
    </row>
    <row r="63" spans="2:12" x14ac:dyDescent="0.2">
      <c r="B63" s="22" t="s">
        <v>29</v>
      </c>
      <c r="C63" s="22" t="s">
        <v>52</v>
      </c>
      <c r="D63" s="22" t="s">
        <v>67</v>
      </c>
      <c r="E63" s="22" t="s">
        <v>78</v>
      </c>
      <c r="F63" s="22" t="s">
        <v>81</v>
      </c>
      <c r="G63" s="22" t="s">
        <v>87</v>
      </c>
      <c r="H63" s="22" t="s">
        <v>92</v>
      </c>
      <c r="I63" s="22" t="s">
        <v>100</v>
      </c>
      <c r="J63" s="22">
        <v>999.99999999999989</v>
      </c>
      <c r="K63" s="22">
        <v>0</v>
      </c>
      <c r="L63" s="22">
        <v>0</v>
      </c>
    </row>
    <row r="64" spans="2:12" x14ac:dyDescent="0.2">
      <c r="B64" s="22" t="s">
        <v>29</v>
      </c>
      <c r="C64" s="22" t="s">
        <v>52</v>
      </c>
      <c r="D64" s="22" t="s">
        <v>61</v>
      </c>
      <c r="E64" s="22" t="s">
        <v>72</v>
      </c>
      <c r="F64" s="22" t="s">
        <v>85</v>
      </c>
      <c r="G64" s="22" t="s">
        <v>87</v>
      </c>
      <c r="H64" s="22" t="s">
        <v>92</v>
      </c>
      <c r="I64" s="22" t="s">
        <v>100</v>
      </c>
      <c r="J64" s="22">
        <v>999.99999999999989</v>
      </c>
      <c r="K64" s="22">
        <v>2</v>
      </c>
      <c r="L64" s="22">
        <v>1999.9999999999998</v>
      </c>
    </row>
    <row r="65" spans="2:12" x14ac:dyDescent="0.2">
      <c r="B65" s="22" t="s">
        <v>29</v>
      </c>
      <c r="C65" s="22" t="s">
        <v>53</v>
      </c>
      <c r="D65" s="22" t="s">
        <v>60</v>
      </c>
      <c r="E65" s="22" t="s">
        <v>71</v>
      </c>
      <c r="F65" s="22" t="s">
        <v>85</v>
      </c>
      <c r="G65" s="22" t="s">
        <v>87</v>
      </c>
      <c r="H65" s="22" t="s">
        <v>92</v>
      </c>
      <c r="I65" s="22" t="s">
        <v>100</v>
      </c>
      <c r="J65" s="22">
        <v>499.99999999999994</v>
      </c>
      <c r="K65" s="22">
        <v>1</v>
      </c>
      <c r="L65" s="22">
        <v>499.99999999999994</v>
      </c>
    </row>
    <row r="66" spans="2:12" x14ac:dyDescent="0.2">
      <c r="B66" s="22" t="s">
        <v>30</v>
      </c>
      <c r="C66" s="22" t="s">
        <v>54</v>
      </c>
      <c r="D66" s="22" t="s">
        <v>67</v>
      </c>
      <c r="E66" s="22" t="s">
        <v>78</v>
      </c>
      <c r="F66" s="22" t="s">
        <v>81</v>
      </c>
      <c r="G66" s="22" t="s">
        <v>88</v>
      </c>
      <c r="H66" s="22" t="s">
        <v>93</v>
      </c>
      <c r="I66" s="22" t="s">
        <v>100</v>
      </c>
      <c r="J66" s="22">
        <v>1050</v>
      </c>
      <c r="K66" s="22">
        <v>4.5</v>
      </c>
      <c r="L66" s="22">
        <v>4725</v>
      </c>
    </row>
    <row r="67" spans="2:12" x14ac:dyDescent="0.2">
      <c r="B67" s="22" t="s">
        <v>30</v>
      </c>
      <c r="C67" s="22" t="s">
        <v>54</v>
      </c>
      <c r="D67" s="22" t="s">
        <v>68</v>
      </c>
      <c r="E67" s="22" t="s">
        <v>79</v>
      </c>
      <c r="F67" s="22" t="s">
        <v>82</v>
      </c>
      <c r="G67" s="22" t="s">
        <v>88</v>
      </c>
      <c r="H67" s="22" t="s">
        <v>93</v>
      </c>
      <c r="I67" s="22" t="s">
        <v>100</v>
      </c>
      <c r="J67" s="22">
        <v>1050</v>
      </c>
      <c r="K67" s="22">
        <v>0.25</v>
      </c>
      <c r="L67" s="22">
        <v>262.5</v>
      </c>
    </row>
    <row r="68" spans="2:12" x14ac:dyDescent="0.2">
      <c r="B68" s="22" t="s">
        <v>30</v>
      </c>
      <c r="C68" s="22" t="s">
        <v>54</v>
      </c>
      <c r="D68" s="22" t="s">
        <v>68</v>
      </c>
      <c r="E68" s="22" t="s">
        <v>79</v>
      </c>
      <c r="F68" s="22" t="s">
        <v>84</v>
      </c>
      <c r="G68" s="22" t="s">
        <v>88</v>
      </c>
      <c r="H68" s="22" t="s">
        <v>93</v>
      </c>
      <c r="I68" s="22" t="s">
        <v>100</v>
      </c>
      <c r="J68" s="22">
        <v>1050</v>
      </c>
      <c r="K68" s="22">
        <v>0.15</v>
      </c>
      <c r="L68" s="22">
        <v>157.5</v>
      </c>
    </row>
    <row r="69" spans="2:12" x14ac:dyDescent="0.2">
      <c r="B69" s="22" t="s">
        <v>30</v>
      </c>
      <c r="C69" s="22" t="s">
        <v>54</v>
      </c>
      <c r="D69" s="22" t="s">
        <v>68</v>
      </c>
      <c r="E69" s="22" t="s">
        <v>79</v>
      </c>
      <c r="F69" s="22" t="s">
        <v>83</v>
      </c>
      <c r="G69" s="22" t="s">
        <v>88</v>
      </c>
      <c r="H69" s="22" t="s">
        <v>93</v>
      </c>
      <c r="I69" s="22" t="s">
        <v>100</v>
      </c>
      <c r="J69" s="22">
        <v>1050</v>
      </c>
      <c r="K69" s="22">
        <v>0.1</v>
      </c>
      <c r="L69" s="22">
        <v>104.99999999999999</v>
      </c>
    </row>
    <row r="70" spans="2:12" x14ac:dyDescent="0.2">
      <c r="B70" s="22" t="s">
        <v>30</v>
      </c>
      <c r="C70" s="22" t="s">
        <v>55</v>
      </c>
      <c r="D70" s="22" t="s">
        <v>67</v>
      </c>
      <c r="E70" s="22" t="s">
        <v>78</v>
      </c>
      <c r="F70" s="22" t="s">
        <v>81</v>
      </c>
      <c r="G70" s="22" t="s">
        <v>87</v>
      </c>
      <c r="H70" s="22" t="s">
        <v>92</v>
      </c>
      <c r="I70" s="22" t="s">
        <v>100</v>
      </c>
      <c r="J70" s="22">
        <v>999.99999999999989</v>
      </c>
      <c r="K70" s="22">
        <v>5</v>
      </c>
      <c r="L70" s="22">
        <v>5000</v>
      </c>
    </row>
    <row r="71" spans="2:12" x14ac:dyDescent="0.2">
      <c r="B71" s="22" t="s">
        <v>30</v>
      </c>
      <c r="C71" s="22" t="s">
        <v>55</v>
      </c>
      <c r="D71" s="22" t="s">
        <v>60</v>
      </c>
      <c r="E71" s="22" t="s">
        <v>71</v>
      </c>
      <c r="F71" s="22" t="s">
        <v>82</v>
      </c>
      <c r="G71" s="22" t="s">
        <v>87</v>
      </c>
      <c r="H71" s="22" t="s">
        <v>92</v>
      </c>
      <c r="I71" s="22" t="s">
        <v>100</v>
      </c>
      <c r="J71" s="22">
        <v>999.99999999999989</v>
      </c>
      <c r="K71" s="22">
        <v>1</v>
      </c>
      <c r="L71" s="22">
        <v>999.99999999999989</v>
      </c>
    </row>
    <row r="72" spans="2:12" x14ac:dyDescent="0.2">
      <c r="B72" s="22" t="s">
        <v>30</v>
      </c>
      <c r="C72" s="22" t="s">
        <v>56</v>
      </c>
      <c r="D72" s="22" t="s">
        <v>61</v>
      </c>
      <c r="E72" s="22" t="s">
        <v>72</v>
      </c>
      <c r="F72" s="22" t="s">
        <v>81</v>
      </c>
      <c r="G72" s="22" t="s">
        <v>87</v>
      </c>
      <c r="H72" s="22" t="s">
        <v>92</v>
      </c>
      <c r="I72" s="22" t="s">
        <v>100</v>
      </c>
      <c r="J72" s="22">
        <v>499.99999999999994</v>
      </c>
      <c r="K72" s="22">
        <v>5</v>
      </c>
      <c r="L72" s="22">
        <v>2500</v>
      </c>
    </row>
    <row r="73" spans="2:12" x14ac:dyDescent="0.2">
      <c r="B73" s="22" t="s">
        <v>30</v>
      </c>
      <c r="C73" s="22" t="s">
        <v>56</v>
      </c>
      <c r="D73" s="22" t="s">
        <v>60</v>
      </c>
      <c r="E73" s="22" t="s">
        <v>71</v>
      </c>
      <c r="F73" s="22" t="s">
        <v>82</v>
      </c>
      <c r="G73" s="22" t="s">
        <v>87</v>
      </c>
      <c r="H73" s="22" t="s">
        <v>92</v>
      </c>
      <c r="I73" s="22" t="s">
        <v>100</v>
      </c>
      <c r="J73" s="22">
        <v>499.99999999999994</v>
      </c>
      <c r="K73" s="22">
        <v>1</v>
      </c>
      <c r="L73" s="22">
        <v>499.99999999999994</v>
      </c>
    </row>
    <row r="74" spans="2:12" x14ac:dyDescent="0.2">
      <c r="B74" s="22" t="s">
        <v>30</v>
      </c>
      <c r="C74" s="22" t="s">
        <v>57</v>
      </c>
      <c r="D74" s="22" t="s">
        <v>61</v>
      </c>
      <c r="E74" s="22" t="s">
        <v>72</v>
      </c>
      <c r="F74" s="22" t="s">
        <v>81</v>
      </c>
      <c r="G74" s="22" t="s">
        <v>87</v>
      </c>
      <c r="H74" s="22" t="s">
        <v>92</v>
      </c>
      <c r="I74" s="22" t="s">
        <v>100</v>
      </c>
      <c r="J74" s="22">
        <v>750</v>
      </c>
      <c r="K74" s="22">
        <v>5</v>
      </c>
      <c r="L74" s="22">
        <v>3750</v>
      </c>
    </row>
    <row r="75" spans="2:12" x14ac:dyDescent="0.2">
      <c r="B75" s="22" t="s">
        <v>30</v>
      </c>
      <c r="C75" s="22" t="s">
        <v>57</v>
      </c>
      <c r="D75" s="22" t="s">
        <v>69</v>
      </c>
      <c r="E75" s="22" t="s">
        <v>80</v>
      </c>
      <c r="F75" s="22" t="s">
        <v>83</v>
      </c>
      <c r="G75" s="22" t="s">
        <v>87</v>
      </c>
      <c r="H75" s="22" t="s">
        <v>92</v>
      </c>
      <c r="I75" s="22" t="s">
        <v>100</v>
      </c>
      <c r="J75" s="22">
        <v>750</v>
      </c>
      <c r="K75" s="22">
        <v>1</v>
      </c>
      <c r="L75" s="22">
        <v>750</v>
      </c>
    </row>
    <row r="76" spans="2:12" x14ac:dyDescent="0.2">
      <c r="B76" s="22" t="s">
        <v>30</v>
      </c>
      <c r="C76" s="22" t="s">
        <v>57</v>
      </c>
      <c r="D76" s="22" t="s">
        <v>69</v>
      </c>
      <c r="E76" s="22" t="s">
        <v>80</v>
      </c>
      <c r="F76" s="22" t="s">
        <v>86</v>
      </c>
      <c r="G76" s="22" t="s">
        <v>87</v>
      </c>
      <c r="H76" s="22" t="s">
        <v>92</v>
      </c>
      <c r="I76" s="22" t="s">
        <v>100</v>
      </c>
      <c r="J76" s="22">
        <v>750</v>
      </c>
      <c r="K76" s="22">
        <v>1</v>
      </c>
      <c r="L76" s="22">
        <v>750</v>
      </c>
    </row>
    <row r="77" spans="2:12" x14ac:dyDescent="0.2">
      <c r="B77" s="22" t="s">
        <v>31</v>
      </c>
      <c r="C77" s="22" t="s">
        <v>58</v>
      </c>
      <c r="D77" s="22" t="s">
        <v>69</v>
      </c>
      <c r="E77" s="22" t="s">
        <v>80</v>
      </c>
      <c r="F77" s="22" t="s">
        <v>82</v>
      </c>
      <c r="G77" s="22" t="s">
        <v>87</v>
      </c>
      <c r="H77" s="22" t="s">
        <v>92</v>
      </c>
      <c r="I77" s="22" t="s">
        <v>100</v>
      </c>
      <c r="J77" s="22">
        <v>2500</v>
      </c>
      <c r="K77" s="22">
        <v>3</v>
      </c>
      <c r="L77" s="22">
        <v>7500</v>
      </c>
    </row>
    <row r="78" spans="2:12" x14ac:dyDescent="0.2">
      <c r="B78" s="22" t="s">
        <v>31</v>
      </c>
      <c r="C78" s="22" t="s">
        <v>58</v>
      </c>
      <c r="D78" s="22" t="s">
        <v>69</v>
      </c>
      <c r="E78" s="22" t="s">
        <v>80</v>
      </c>
      <c r="F78" s="22" t="s">
        <v>84</v>
      </c>
      <c r="G78" s="22" t="s">
        <v>87</v>
      </c>
      <c r="H78" s="22" t="s">
        <v>92</v>
      </c>
      <c r="I78" s="22" t="s">
        <v>100</v>
      </c>
      <c r="J78" s="22">
        <v>2500</v>
      </c>
      <c r="K78" s="22">
        <v>0.08</v>
      </c>
      <c r="L78" s="22">
        <v>200</v>
      </c>
    </row>
  </sheetData>
  <pageMargins left="0.7" right="0.7" top="0.75" bottom="0.75" header="0.3" footer="0.3"/>
  <pageSetup paperSize="9"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8</vt:i4>
      </vt:variant>
    </vt:vector>
  </HeadingPairs>
  <TitlesOfParts>
    <vt:vector size="10" baseType="lpstr">
      <vt:lpstr>Leverancierstatistiek</vt:lpstr>
      <vt:lpstr>exsion</vt:lpstr>
      <vt:lpstr>boekjaar</vt:lpstr>
      <vt:lpstr>connectie</vt:lpstr>
      <vt:lpstr>cumulatief</vt:lpstr>
      <vt:lpstr>datumfilter</vt:lpstr>
      <vt:lpstr>exsion!EXSION_DATA_DOSSIERTOESLAGEN</vt:lpstr>
      <vt:lpstr>leverancierfilter</vt:lpstr>
      <vt:lpstr>maand</vt:lpstr>
      <vt:lpstr>weekfilter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Saris</dc:creator>
  <cp:lastModifiedBy>Hans Saris</cp:lastModifiedBy>
  <dcterms:created xsi:type="dcterms:W3CDTF">2018-08-21T11:51:33Z</dcterms:created>
  <dcterms:modified xsi:type="dcterms:W3CDTF">2018-08-21T13:03:46Z</dcterms:modified>
</cp:coreProperties>
</file>